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pregos" sheetId="1" r:id="rId1"/>
    <sheet name="QS1" sheetId="2" r:id="rId2"/>
    <sheet name="QS2" sheetId="3" r:id="rId3"/>
    <sheet name="QS3" sheetId="4" r:id="rId4"/>
    <sheet name="QS4" sheetId="5" r:id="rId5"/>
    <sheet name="QS5" sheetId="6" r:id="rId6"/>
    <sheet name="p1_Comissão" sheetId="7" r:id="rId7"/>
    <sheet name="p2_Funções" sheetId="8" r:id="rId8"/>
    <sheet name="GCMA" sheetId="9" r:id="rId9"/>
    <sheet name="AuxReajuste" sheetId="10" state="hidden" r:id="rId10"/>
  </sheets>
  <definedNames>
    <definedName name="_xlnm.Print_Titles" localSheetId="0">'Empregos'!$1:$7</definedName>
    <definedName name="_xlnm.Print_Titles" localSheetId="6">'p1_Comissão'!$1:$4</definedName>
    <definedName name="_xlnm.Print_Titles" localSheetId="7">'p2_Funções'!$1:$4</definedName>
    <definedName name="Excel_BuiltIn_Print_Titles_1">NA()</definedName>
    <definedName name="Excel_BuiltIn_Print_Titles_2_1">'p1_Comissão'!$A$1:$IR$4</definedName>
    <definedName name="Excel_BuiltIn_Print_Titles_2_1_1">'p1_Comissão'!$A$1:$IO$4</definedName>
    <definedName name="Excel_BuiltIn_Print_Titles_3_1">'p2_Funções'!$A$1:$IT$4</definedName>
    <definedName name="Excel_BuiltIn_Print_Titles_6_1_1">'Empregos'!$5:$7</definedName>
    <definedName name="Excel_BuiltIn_Print_Titles_8">'p1_Comissão'!$A$1:$IU$4</definedName>
    <definedName name="Excel_BuiltIn_Print_Titles_9">NA()</definedName>
  </definedNames>
  <calcPr fullCalcOnLoad="1" fullPrecision="0"/>
</workbook>
</file>

<file path=xl/sharedStrings.xml><?xml version="1.0" encoding="utf-8"?>
<sst xmlns="http://schemas.openxmlformats.org/spreadsheetml/2006/main" count="1070" uniqueCount="781">
  <si>
    <t>TABELA DE EMPREGOS – REFORMA ADMINISTRATIVA – LC 582/08 E ALTERAÇÕES</t>
  </si>
  <si>
    <t>Repasse Geral - Data-base Março de 2018 → 1,41% (LC 774/18)</t>
  </si>
  <si>
    <t>Emprego</t>
  </si>
  <si>
    <t>Qtde.</t>
  </si>
  <si>
    <t>Carreira  Nível</t>
  </si>
  <si>
    <t>Referência Salarial</t>
  </si>
  <si>
    <t>Carga Horária</t>
  </si>
  <si>
    <t>Salário</t>
  </si>
  <si>
    <t>Administrador</t>
  </si>
  <si>
    <t>Superior</t>
  </si>
  <si>
    <t>QS5-N1-R1</t>
  </si>
  <si>
    <t>Advogado (extinto pela LC 758/17)</t>
  </si>
  <si>
    <t>QS5-N1-R20</t>
  </si>
  <si>
    <r>
      <rPr>
        <sz val="10"/>
        <rFont val="Arial"/>
        <family val="2"/>
      </rPr>
      <t xml:space="preserve">Agente Comunitário de Saúde (criado pela LC 707/15, </t>
    </r>
    <r>
      <rPr>
        <sz val="10"/>
        <color indexed="39"/>
        <rFont val="Arial"/>
        <family val="2"/>
      </rPr>
      <t>alterado pela LC 773/18)</t>
    </r>
  </si>
  <si>
    <t>Médio Complex.I</t>
  </si>
  <si>
    <t>QS1-N1-R2</t>
  </si>
  <si>
    <t>Agente de Serviços de Alimentação</t>
  </si>
  <si>
    <t>Fundamental</t>
  </si>
  <si>
    <t>QS1-N1-R1</t>
  </si>
  <si>
    <t>Agente de Serviços de Comunicações</t>
  </si>
  <si>
    <t>QS1-N1-R3</t>
  </si>
  <si>
    <t>Agente de Serviços de Conservação e Limpeza</t>
  </si>
  <si>
    <t>Agente de Serviços de Construção e Manutenção</t>
  </si>
  <si>
    <t>QS1-N1-R8</t>
  </si>
  <si>
    <t>Agente de Serviços de Cultura e Eventos</t>
  </si>
  <si>
    <t>Agente de Serviços de Documentação</t>
  </si>
  <si>
    <t>Agente de Serviços de Gestão</t>
  </si>
  <si>
    <t>QS1-N1-R5</t>
  </si>
  <si>
    <t>Agente de Serviços de Transportes</t>
  </si>
  <si>
    <t>QS1-N1-R10</t>
  </si>
  <si>
    <t>Agente de Serviços Educacionais</t>
  </si>
  <si>
    <t>Agente de Serviços em Portaria e Vigilância Interna</t>
  </si>
  <si>
    <t>Ajudante de Topografia</t>
  </si>
  <si>
    <t>Singular – Fundamental</t>
  </si>
  <si>
    <t>Analista de Gestão</t>
  </si>
  <si>
    <t>Analista de Sistemas Computacionais</t>
  </si>
  <si>
    <t>Arquiteto e Urbanista</t>
  </si>
  <si>
    <t>Assistente de Contabilidade</t>
  </si>
  <si>
    <t>QS5-N1-R5</t>
  </si>
  <si>
    <t>Assistente em Serviços de Cultura e Eventos</t>
  </si>
  <si>
    <t>QS2-N1-R1</t>
  </si>
  <si>
    <t>Assistente em Serviços de Fiscalização</t>
  </si>
  <si>
    <t>QS2-N1-R12</t>
  </si>
  <si>
    <t>Assistente em Serviços de Gestão</t>
  </si>
  <si>
    <t>QS2-N1-R7</t>
  </si>
  <si>
    <t>Assistente em Serviços de Lazer e Desenvolvimento Social</t>
  </si>
  <si>
    <t>Assistente em Serviços de Planejamento e Finanças                  (criado pela LC 644/12)</t>
  </si>
  <si>
    <t>Assistente em Serviços de Portaria e Vigilância Interna</t>
  </si>
  <si>
    <t>Assistente em Serviços de Saúde</t>
  </si>
  <si>
    <t>Assistente em Serviços Educacionais</t>
  </si>
  <si>
    <t>Assistente em Serviços Educacionais (Monitor Educacional)</t>
  </si>
  <si>
    <t>Assistente Especial em Serviços de Alimentação</t>
  </si>
  <si>
    <t>Médio Complex.II</t>
  </si>
  <si>
    <t>QS3-N1-R13</t>
  </si>
  <si>
    <t>Assistente Especial em Serviços de Comunicação</t>
  </si>
  <si>
    <t>Assistente Especial em Serviços de Conservação e Limpeza</t>
  </si>
  <si>
    <t>Assistente Especial em Serviços de Construção e Manutenção</t>
  </si>
  <si>
    <t>Assistente Especial em Serviços de Cultura e Eventos</t>
  </si>
  <si>
    <t>Assistente Especial em Serviços de Fiscalização</t>
  </si>
  <si>
    <t>QS3-N1-R18</t>
  </si>
  <si>
    <t>Assistente Especial em Serviços de Gestão</t>
  </si>
  <si>
    <t>Assistente Especial em Serviços de Lazer e Desenvolvimento Social</t>
  </si>
  <si>
    <t>Assistente Especial em Serviços de Saúde</t>
  </si>
  <si>
    <t>Assistente Especial em Serviços de Transportes</t>
  </si>
  <si>
    <r>
      <rPr>
        <strike/>
        <sz val="10"/>
        <rFont val="Arial"/>
        <family val="2"/>
      </rP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(conforme LC 582/08)</t>
    </r>
  </si>
  <si>
    <t>QS5-N1-R6</t>
  </si>
  <si>
    <r>
      <rPr>
        <strike/>
        <sz val="10"/>
        <rFont val="Arial"/>
        <family val="2"/>
      </rPr>
      <t>Assistente Social ou Economista Doméstico</t>
    </r>
    <r>
      <rPr>
        <sz val="10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(piso e carga horária fixados pela LC 635/11, de 06/09/2011)</t>
    </r>
  </si>
  <si>
    <t>QS5-N1-R13</t>
  </si>
  <si>
    <t>Assistente Social (nome do emprego alterado pela LC 644/12)</t>
  </si>
  <si>
    <t>Auditor</t>
  </si>
  <si>
    <t>Auditor da Saúde</t>
  </si>
  <si>
    <t>QS5-N1-R15</t>
  </si>
  <si>
    <t>Biólogo</t>
  </si>
  <si>
    <t>Cirurgião Dentista</t>
  </si>
  <si>
    <t>Contador</t>
  </si>
  <si>
    <t>Coordenador de Centro de Referência (criado pela LC 675/13)</t>
  </si>
  <si>
    <t>QS5-N1-R17</t>
  </si>
  <si>
    <t>Coordenador de Serviços de Velório e Cemitério</t>
  </si>
  <si>
    <t>Singular – Médio Complex.II</t>
  </si>
  <si>
    <t>Coveiro</t>
  </si>
  <si>
    <t>Diretor de Escola</t>
  </si>
  <si>
    <t>QS5-N1-R16</t>
  </si>
  <si>
    <t>Economista</t>
  </si>
  <si>
    <t>Educador em Saúde</t>
  </si>
  <si>
    <t>Enfermeiro</t>
  </si>
  <si>
    <r>
      <rPr>
        <strike/>
        <sz val="10"/>
        <rFont val="Arial"/>
        <family val="2"/>
      </rPr>
      <t>Engenheiro Agrossilvipecuário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</si>
  <si>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r>
      <rPr>
        <strike/>
        <sz val="10"/>
        <rFont val="Arial"/>
        <family val="2"/>
      </rPr>
      <t>Engenheiro Civil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</si>
  <si>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t>Engenheiro (alterado pela LC 644/12)</t>
  </si>
  <si>
    <t>Farmacêutico ou Bioquimico</t>
  </si>
  <si>
    <t>Fiscal de Tributos</t>
  </si>
  <si>
    <t>Fonoaudiólogo</t>
  </si>
  <si>
    <t>Frentista</t>
  </si>
  <si>
    <t>Geógrafo, Geólogo ou Geofísico</t>
  </si>
  <si>
    <t>Guarda Municipal (conforme LC 582/08)</t>
  </si>
  <si>
    <t>Guarda Municipal (alterado LC 644/12) (extinto LC 683/14)</t>
  </si>
  <si>
    <t>Instrutor de Curso Profissionalizante</t>
  </si>
  <si>
    <t>Profissionalizante</t>
  </si>
  <si>
    <t>QS4-N1-R1</t>
  </si>
  <si>
    <t>Médico</t>
  </si>
  <si>
    <t>QS5-N2-R16</t>
  </si>
  <si>
    <t>Médico Auditor (criado pela LC 644/12)</t>
  </si>
  <si>
    <t>Médico da Unidade de Avaliação e Controle da Saúde - UAC    (criado pela LC 644/12)</t>
  </si>
  <si>
    <t>Médico de Família</t>
  </si>
  <si>
    <t>Médico do Trabalho</t>
  </si>
  <si>
    <t>Médico Plantonista (criado pela LC 644/12)</t>
  </si>
  <si>
    <t>QS5-N4-R8.1</t>
  </si>
  <si>
    <t>Médico Regulador</t>
  </si>
  <si>
    <t>Médico Socorrista (criado pela LC 644/12)</t>
  </si>
  <si>
    <t>Médico Veterinário</t>
  </si>
  <si>
    <t>Nutricionista</t>
  </si>
  <si>
    <t>Orientador de Medidas Socioeducativas (criado pela LC 675/13)</t>
  </si>
  <si>
    <t>Orientador Social (criado pela LC 675/13)</t>
  </si>
  <si>
    <t>QS3-N1-R8</t>
  </si>
  <si>
    <t>Pesquisador das Ciências Sociais e Humanas</t>
  </si>
  <si>
    <t>Procurador Municipal (criado pela LC 758/17)</t>
  </si>
  <si>
    <t>Professor</t>
  </si>
  <si>
    <t>Professor de Artes</t>
  </si>
  <si>
    <t>Professor de Educação Física</t>
  </si>
  <si>
    <t>Profissional da Educação Física</t>
  </si>
  <si>
    <t>Profissional da Fisioterapia, Terapia Ocupacional</t>
  </si>
  <si>
    <t>Profissional da Informação</t>
  </si>
  <si>
    <t>Profissional do Jornalismo ou das Relações Públicas</t>
  </si>
  <si>
    <t>Psicólogo ou Psicanalista</t>
  </si>
  <si>
    <r>
      <rPr>
        <sz val="10"/>
        <rFont val="Arial"/>
        <family val="2"/>
      </rPr>
      <t>Salva-Vidas</t>
    </r>
    <r>
      <rPr>
        <sz val="8"/>
        <color indexed="8"/>
        <rFont val="Arial"/>
        <family val="2"/>
      </rPr>
      <t xml:space="preserve"> [Bombeiro Auxiliar 44h / Salva-Vidas 40h]</t>
    </r>
  </si>
  <si>
    <t>44 / 40</t>
  </si>
  <si>
    <t>Sanitarista</t>
  </si>
  <si>
    <t>QS5-N1-R21</t>
  </si>
  <si>
    <t>Supervisor de Cursos Profissionalizantes</t>
  </si>
  <si>
    <t>Supervisor de Ensino</t>
  </si>
  <si>
    <t>Técnico em Desenho</t>
  </si>
  <si>
    <t>Técnico em Segurança do Trabalho (conforme LC 582/08)</t>
  </si>
  <si>
    <r>
      <rPr>
        <sz val="10"/>
        <rFont val="Arial"/>
        <family val="2"/>
      </rPr>
      <t xml:space="preserve">Técnico em Segurança do Trabalho (alterado pelas LCs 644/12 </t>
    </r>
    <r>
      <rPr>
        <sz val="10"/>
        <color indexed="39"/>
        <rFont val="Arial"/>
        <family val="2"/>
      </rPr>
      <t>e</t>
    </r>
    <r>
      <rPr>
        <b/>
        <sz val="10"/>
        <color indexed="39"/>
        <rFont val="Arial"/>
        <family val="2"/>
      </rPr>
      <t xml:space="preserve"> </t>
    </r>
    <r>
      <rPr>
        <sz val="10"/>
        <color indexed="39"/>
        <rFont val="Arial"/>
        <family val="2"/>
      </rPr>
      <t>773/18)</t>
    </r>
  </si>
  <si>
    <t>Singular–Profissionalizante</t>
  </si>
  <si>
    <t>QS4-N1-R13</t>
  </si>
  <si>
    <t>Técnico em Serviços Agrossilvipecuário</t>
  </si>
  <si>
    <t>Técnico em Serviços de Construção e Manutenção</t>
  </si>
  <si>
    <t>Técnico em Serviços de Saúde</t>
  </si>
  <si>
    <t>Técnico em Serviços de Sistemas Computacionais</t>
  </si>
  <si>
    <t>Técnico em Serviços de Turismo</t>
  </si>
  <si>
    <t>Topógrafo</t>
  </si>
  <si>
    <t>Zootecnista</t>
  </si>
  <si>
    <t>Nível  (N)</t>
  </si>
  <si>
    <t>Referência
(R)</t>
  </si>
  <si>
    <t>PARTE 1 – EMPREGOS EM COMISSÃO E EMPREGOS DE CONFIANÇA – LC 582/08 E ALTERAÇÕES</t>
  </si>
  <si>
    <t>CARGA HORÁRIA: DEDICAÇÃO INTEGRAL</t>
  </si>
  <si>
    <t>MARÇO/18: 1,41% - LC 774/18</t>
  </si>
  <si>
    <t>EMPREGOS DE LIVRE PREENCHIMENTO</t>
  </si>
  <si>
    <t>QTDE.</t>
  </si>
  <si>
    <t>SALÁRIO</t>
  </si>
  <si>
    <t>%</t>
  </si>
  <si>
    <t>Assessor (criado pela LC 758/17)</t>
  </si>
  <si>
    <t>Assessor de Assuntos Segmentários (extinto pela LC 704/15)</t>
  </si>
  <si>
    <t>Assessor de Controle Interno</t>
  </si>
  <si>
    <t>Assessor de Gestão e Controle</t>
  </si>
  <si>
    <t>Assessor de Gestão Pública</t>
  </si>
  <si>
    <t>Assessor de Relações Públicas e Comunicação (extinto pela LC 674/13)</t>
  </si>
  <si>
    <t>Assessor de Secretaria Municipal</t>
  </si>
  <si>
    <t>Assessor Especial (criado pela LC 758/17)</t>
  </si>
  <si>
    <t>Assessor Especial I (extinto pela LC 758/17)</t>
  </si>
  <si>
    <t>Assessor Especial II (extinto pela LC 758/17)</t>
  </si>
  <si>
    <t>Assessor Especial III (extinto pela LC 758/17)</t>
  </si>
  <si>
    <t>Assessor Especial IV (extinto pela LC 758/17)</t>
  </si>
  <si>
    <t>Assessor Executivo</t>
  </si>
  <si>
    <t>Assessor I (extinto pela LC 758/17)</t>
  </si>
  <si>
    <t>Assessor II (extinto pela LC 758/17)</t>
  </si>
  <si>
    <t>Assessor III (extinto pela LC 758/17)</t>
  </si>
  <si>
    <t>Assessor IV (extinto pela LC 758/17)</t>
  </si>
  <si>
    <r>
      <rPr>
        <strike/>
        <sz val="11"/>
        <color indexed="60"/>
        <rFont val="Arial"/>
        <family val="2"/>
      </rPr>
      <t>Assessor Jurídico da Cidadania</t>
    </r>
    <r>
      <rPr>
        <sz val="11"/>
        <color indexed="60"/>
        <rFont val="Arial"/>
        <family val="2"/>
      </rPr>
      <t xml:space="preserve"> (extinto pela LC 772/18)</t>
    </r>
  </si>
  <si>
    <t xml:space="preserve">Assessor Jurídico de Contas (% alterado pela LC 758/17) </t>
  </si>
  <si>
    <t>Assessor Pedagógico (criado pela LC 644/12) (extinto pela LC 758/17)</t>
  </si>
  <si>
    <t>Assessor V (extinto pela LC 758/17)</t>
  </si>
  <si>
    <t>Assessor-Chefe (criado pela LC 758/17)</t>
  </si>
  <si>
    <t>Assessor-Chefe de Fiscalização (criado pela LC 758/17)</t>
  </si>
  <si>
    <t>Assessor-Chefe de Licenciamento Ambiental (criado pela LC 758/17)</t>
  </si>
  <si>
    <t>Assessor-Chefe de Unidades de Conservação (criado pela LC 758/17)</t>
  </si>
  <si>
    <t>Assessor-Coordenador (criado pela LC 758/17)</t>
  </si>
  <si>
    <t>Chefe de Gabinete</t>
  </si>
  <si>
    <t>Subsídio*</t>
  </si>
  <si>
    <t>Chefe de Setor de Gestão de Centros de Referência de Assistência Social (extinto pela LC 758/17)</t>
  </si>
  <si>
    <t>Chefe de Setor de Gestão de Centros de Referência Especializados de Assistência Social (extinto pela LC 758/17)</t>
  </si>
  <si>
    <t>Chefe do Setor Administrativo (criado pela LC 644/12) (extinto pela LC 683/14)</t>
  </si>
  <si>
    <t>Chefe do Setor de Administração de Eventos</t>
  </si>
  <si>
    <t>Chefe do Setor de Administração de Governo</t>
  </si>
  <si>
    <t>Chefe do Setor de Administração de Indústria</t>
  </si>
  <si>
    <t>Chefe do Setor de Administração de Próprios Municipais</t>
  </si>
  <si>
    <t>Chefe do Setor de Administração do Comércio</t>
  </si>
  <si>
    <t>Chefe do Setor de Almoxarifado</t>
  </si>
  <si>
    <t>Chefe do Setor de Almoxarifado Central (extinto pela LC 758/17)</t>
  </si>
  <si>
    <t>Chefe do Setor de Almoxarifado de Farmácia (criado pela LC 644/12) (extinto pela LC 758/17)</t>
  </si>
  <si>
    <t>Chefe do Setor de Almoxarifado de Ferramentas e Peças (criado pela LC 758/17)</t>
  </si>
  <si>
    <t>Chefe do Setor de Almoxarifado de Merenda Escolar (criado pela LC 644/12) (extinto pela LC 758/17)</t>
  </si>
  <si>
    <t>Chefe do Setor de Almoxarifado de Peças e Ferramentas (extinto pela LC 758/17)</t>
  </si>
  <si>
    <t>Chefe do Setor de Análise de Projetos (extinto pela LC 758/17)</t>
  </si>
  <si>
    <t>Chefe do Setor de Análise de Projetos e Licenciamento Ambiental (extinto pela LC 758/17)</t>
  </si>
  <si>
    <t>Chefe do Setor de Análise e Aprovação (criado pela LC 758/17)</t>
  </si>
  <si>
    <t>Chefe do Setor de Arquivo Contábil</t>
  </si>
  <si>
    <t>Chefe do Setor de Arquivo Tributário (criado pela LC 644/12) (extinto pela LC 724/15)</t>
  </si>
  <si>
    <t>Chefe do Setor de Arrecadação e Baixas</t>
  </si>
  <si>
    <t>Chefe do Setor de Atenção Básica</t>
  </si>
  <si>
    <t>Chefe do Setor de Atenção Social</t>
  </si>
  <si>
    <t>Chefe do Setor de Atendimento aos Empreendedores (criado pela LC 644/12)</t>
  </si>
  <si>
    <t>Chefe do Setor de Atualização Cadastral (criado pela LC 724/15)</t>
  </si>
  <si>
    <t>Chefe do Setor de Avaliação e Controle</t>
  </si>
  <si>
    <t>Chefe do Setor de Banco de Dados, Mapas e Legislação</t>
  </si>
  <si>
    <t>Chefe do Setor de Benefícios Assistenciais</t>
  </si>
  <si>
    <t>Chefe do Setor de Bibliotecas</t>
  </si>
  <si>
    <t>Chefe do Setor de Cadastramento e Acompanhamento</t>
  </si>
  <si>
    <t>Chefe do Setor de Cadastro de Fornecedores (criado pela LC 644/12)</t>
  </si>
  <si>
    <t>Chefe do Setor de Cadastro de Itens e Serviços (criado pela LC 758/17)</t>
  </si>
  <si>
    <t>Chefe do Setor de Cadastro de Materiais (criado pela LC 644/12)</t>
  </si>
  <si>
    <t>Chefe do Setor de Cadastro de Projetos (criado pela LC 644/12) (extinto pela LC 724/15)</t>
  </si>
  <si>
    <t>Chefe do Setor de Cadastro Fiscal Imobiliário</t>
  </si>
  <si>
    <t>Chefe do Setor de Cadastro Fiscal Mobiliário</t>
  </si>
  <si>
    <t>Chefe do Setor de Cadastro Geral (criado pela LC 644/12) (extinto pela LC 758/17)</t>
  </si>
  <si>
    <t>Chefe do Setor de Cadastro Técnico</t>
  </si>
  <si>
    <t>Chefe do Setor de Cálculo e Cobrança de Emolumentos</t>
  </si>
  <si>
    <t>Chefe do Setor de Capacitação Profissional (extinto pela LC 758/17)</t>
  </si>
  <si>
    <t>Chefe do Setor de Central Especializada Odontológica</t>
  </si>
  <si>
    <t>Chefe do Setor de Cobrança</t>
  </si>
  <si>
    <t>Chefe do Setor de Coleta da Segurança Alimentar (criado pela LC 758/17)</t>
  </si>
  <si>
    <t>Chefe do Setor de Comércio e Serviços</t>
  </si>
  <si>
    <t>Chefe do Setor de Comércio Eventual</t>
  </si>
  <si>
    <t>Chefe do Setor de Compras (criado pela LC 644/12)</t>
  </si>
  <si>
    <t>Chefe do Setor de Compras Diretas (extinto pela LC 644/12)</t>
  </si>
  <si>
    <t>Chefe do Setor de Conservação de Vias Públicas (extinto pela LC 704/15)</t>
  </si>
  <si>
    <t>Chefe do Setor de Conservação de Vias Públicas Municipais (criado pela LC 704/15)</t>
  </si>
  <si>
    <t>Chefe do Setor de Contabilidade Geral</t>
  </si>
  <si>
    <t>Chefe do Setor de Contas a Pagar (anexo Poupa Tempo) (extinto pela LC 724/15)</t>
  </si>
  <si>
    <t>Chefe do Setor de Contratos e Atas de Registro de Preços (extinto pela LC 644/12)</t>
  </si>
  <si>
    <t>Chefe do Setor de Controle de Execução e de Despesas</t>
  </si>
  <si>
    <t>Chefe do Setor de Controle de NFE (criado pela LC 724/15)</t>
  </si>
  <si>
    <t>Chefe do Setor de Controle e Lançamento Imobiliário</t>
  </si>
  <si>
    <t>Chefe do Setor de Controle e Lançamento Mobiliário</t>
  </si>
  <si>
    <t>Chefe do setor de Controle e Logística</t>
  </si>
  <si>
    <t>Chefe do Setor de Controle Fiscal (criado pela LC 644/12) (extinto pela LC 758/17)</t>
  </si>
  <si>
    <t>Chefe do Setor de Controle Fiscal (criado pela LC 724/15)</t>
  </si>
  <si>
    <t>Chefe do Setor de Controle Fiscal e Expedição (extinto pela LC 644/12)</t>
  </si>
  <si>
    <t>Chefe do Setor de Creches</t>
  </si>
  <si>
    <t>Chefe do Setor de Cursos e Oficinas</t>
  </si>
  <si>
    <t>Chefe do Setor de Demandas e Avaliações (extinto pela LC 758/17)</t>
  </si>
  <si>
    <t>Chefe do Setor de Desenvolvimento de Projetos (criado pela LC 724/15)</t>
  </si>
  <si>
    <t>Chefe do Setor de Diretrizes e Pré-análises (extinto pela LC 758/17)</t>
  </si>
  <si>
    <t>Chefe do Setor de Distribuição de Alimentos (criado pela LC 758/17)</t>
  </si>
  <si>
    <t>Chefe do Setor de Editais (extinto pela LC 644/12)</t>
  </si>
  <si>
    <t>Chefe do Setor de Editais e Contratos (criado pela LC 644/12)</t>
  </si>
  <si>
    <t>Chefe do Setor de Educação Ambiental</t>
  </si>
  <si>
    <t>Chefe do Setor de Educação de Jovens e Adultos</t>
  </si>
  <si>
    <t>Chefe do Setor de Educação em Saúde</t>
  </si>
  <si>
    <t>Chefe do Setor de Educação Inclusiva</t>
  </si>
  <si>
    <t>Chefe do Setor de Educação Permanente (criado pela LC 758/17)</t>
  </si>
  <si>
    <t>Chefe do Setor de Elaboração de Legislação Urbanística (criado pela LC 758/17)</t>
  </si>
  <si>
    <t>Chefe do Setor de Empenho</t>
  </si>
  <si>
    <t>Chefe do Setor de Empreendedorismo e Gestão de Negócios (extinto pela LC 758/17)</t>
  </si>
  <si>
    <t>Chefe do Setor de Empreendimentos Econômicos Solidários (extinto pela LC 758/17)</t>
  </si>
  <si>
    <t>Chefe do Setor de Ensino Profissionalizante</t>
  </si>
  <si>
    <t>Chefe do Setor de Escolas de Ensino Fundamental</t>
  </si>
  <si>
    <t>Chefe do Setor de Espaços Culturais</t>
  </si>
  <si>
    <t>Chefe do Setor de Execução</t>
  </si>
  <si>
    <t>Chefe do Setor de Expediente</t>
  </si>
  <si>
    <t>Chefe do Setor de Expediente e Controle</t>
  </si>
  <si>
    <t>Chefe do Setor de Fanfarras e Bandas</t>
  </si>
  <si>
    <t>Chefe do Setor de Feiras / SIM</t>
  </si>
  <si>
    <t>Chefe do Setor de Fiscalização (criado pela LC 758/17)</t>
  </si>
  <si>
    <t>Chefe do Setor de Fiscalização de Meio Ambiente (extinto pela LC 758/17)</t>
  </si>
  <si>
    <t>Chefe do Setor de Fiscalização de Mobilidade Urbana (criado pela LC 758/17)</t>
  </si>
  <si>
    <t>Chefe do Setor de Fiscalização de Obras Particulares (extinto pela LC 758/17)</t>
  </si>
  <si>
    <t>Chefe do Setor de Fiscalização de Obras Públicas</t>
  </si>
  <si>
    <t>Chefe do Setor de Fiscalização de Posturas Municipais (extinto pela LC 758/17)</t>
  </si>
  <si>
    <t>Chefe do Setor de Fiscalização de Trânsito (criado pela LC 644/12) (extinto pela LC 758/17)</t>
  </si>
  <si>
    <t>Chefe do Setor de Fiscalização de Tributos Imobiliários (extinto pela LC 724/15)</t>
  </si>
  <si>
    <t>Chefe do Setor de Fiscalização de Tributos Mobiliários (extinto pela LC 724/15)</t>
  </si>
  <si>
    <t>Chefe do Setor de Fiscalização de Vigilância Sanitária</t>
  </si>
  <si>
    <t>Chefe do Setor de Fiscalização Urbanística (criado pela LC 758/17)</t>
  </si>
  <si>
    <t>Chefe do Setor de Fomento aos Empreendimentos (criado pela LC 644/12)</t>
  </si>
  <si>
    <t>Chefe do Setor de Geração de Renda (extinto pela LC 758/17)</t>
  </si>
  <si>
    <t>Chefe do Setor de Gestão de Centros de Referência do SUAS (criado pela LC 758/17)</t>
  </si>
  <si>
    <t>Chefe do Setor de Gestão de Contratos (criado pela LC 644/12)</t>
  </si>
  <si>
    <t>Chefe do Setor de Gestão de Materiais (criado pela LC 758/17)</t>
  </si>
  <si>
    <t>Chefe do Setor de Gestão de Parques Ambientais (extinto pela LC 758/17)</t>
  </si>
  <si>
    <t>Chefe do Setor de Gestão de Registros de Preços (criado pela LC 644/12)</t>
  </si>
  <si>
    <t>Chefe do Setor de Habitação de Interesse Social (criado pela LC 704/15)</t>
  </si>
  <si>
    <t>Chefe do Setor de Implantação e Manutenção de Sinalização (Sec. Obras Públicas – criado pela LC 758/17)</t>
  </si>
  <si>
    <t>Chefe do Setor de Implantação e Manutenção de Sinalização (Sec. Transportes e Trânsito) (extinto pela LC 758/17)</t>
  </si>
  <si>
    <t>Chefe do Setor de Imposto sobre Transmissão de Bens Imóvel</t>
  </si>
  <si>
    <t>Chefe do Setor de Imunização</t>
  </si>
  <si>
    <t>Chefe do Setor de Informação</t>
  </si>
  <si>
    <t>Chefe do Setor de Informática</t>
  </si>
  <si>
    <t>Chefe do Setor de Infraestrutura de Eventos</t>
  </si>
  <si>
    <t>Chefe do Setor de Inscrição e Controle</t>
  </si>
  <si>
    <t>Chefe do Setor de Levantamento de Campo (criado pela LC 724/15)</t>
  </si>
  <si>
    <t>Chefe do Setor de Limpeza de Vias Públicas Municipais (criado pela LC 704/15)</t>
  </si>
  <si>
    <t>Chefe do Setor de Manutenção de Escolas Municipais</t>
  </si>
  <si>
    <t>Chefe do Setor de Manutenção de Parques</t>
  </si>
  <si>
    <t>Chefe do Setor de Manutenção Geral</t>
  </si>
  <si>
    <t>Chefe do Setor de Merenda Escolar</t>
  </si>
  <si>
    <t>Chefe do Setor de Mobilidade e Acessibilidade de Pedestres (criado pela LC 758/17)</t>
  </si>
  <si>
    <t>Chefe do Setor de Monitoramento da Rede Socioassistencial Privada (criado pela LC 758/17)</t>
  </si>
  <si>
    <t>Chefe do Setor de Monitoramento de Vigilância Socioassistencial (criado pela LC 758/17)</t>
  </si>
  <si>
    <t>Chefe do Setor de Monitoramento do SUAS (criado pela LC 758/17)</t>
  </si>
  <si>
    <t>Chefe do Setor de Multas (criado pela LC 758/17)</t>
  </si>
  <si>
    <t>Chefe do Setor de Museus</t>
  </si>
  <si>
    <t>Chefe do Setor de Oficina de Manutenção Leve (extinto pela LC 758/17)</t>
  </si>
  <si>
    <t>Chefe do Setor de Oficina de Manutenção Pesada (extinto pela LC 758/17)</t>
  </si>
  <si>
    <t>Chefe do Setor de Oficina de Recuperação (extinto pela LC 758/17)</t>
  </si>
  <si>
    <t>Chefe do Setor de Oficina, Recuperação e Manutenção (criado pela LC 758/17)</t>
  </si>
  <si>
    <t>Chefe do Setor de Oficinas Pedagógicas</t>
  </si>
  <si>
    <t>Chefe do Setor de Patrimônio Imobiliário</t>
  </si>
  <si>
    <t>Chefe do Setor de Patrimônio Mobiliário</t>
  </si>
  <si>
    <t>Chefe do Setor de Peças Orçamentárias (criado pela LC 724/15)</t>
  </si>
  <si>
    <t>Chefe do Setor de Planejamento</t>
  </si>
  <si>
    <t>Chefe do Setor de Planejamento da Mobilidade Urbana (criado pela LC 758/17)</t>
  </si>
  <si>
    <t>Chefe do Setor de Planejamento de Transporte Público (criado pela LC 644/12) (extinto pela LC 758/17)</t>
  </si>
  <si>
    <t>Chefe do Setor de Planejamento e Estatística (criado pela LC 644/12)</t>
  </si>
  <si>
    <t>Chefe do Setor de Planos de Contribuição de Melhoria (criado pela LC 758/17)</t>
  </si>
  <si>
    <t>Chefe do Setor de Podas e Remoção de Árvores</t>
  </si>
  <si>
    <t>Chefe do Setor de PPA e LDO (criado pela LC 644/12) (extinto pela LC 724/15)</t>
  </si>
  <si>
    <t>Chefe do Setor de Pré-Escolas</t>
  </si>
  <si>
    <t>Chefe do Setor de Preços Registrados (extinto pela LC 644/12)</t>
  </si>
  <si>
    <t>Chefe do Setor de Prestação de Contas e Convênios</t>
  </si>
  <si>
    <t>Chefe do Setor de Processamento de Multas (extinto pela LC 758/17)</t>
  </si>
  <si>
    <t>Chefe do Setor de Programas Sociais (extinto pela LC 704/15)</t>
  </si>
  <si>
    <t>Chefe do Setor de Programas Sociais Habitacionais  (extinto pela LC 674/13)</t>
  </si>
  <si>
    <t>Chefe do Setor de Programas Sociais no Município (criado pela LC 704/15)</t>
  </si>
  <si>
    <t>Chefe do Setor de Projetos (extinto pela LC 758/17)</t>
  </si>
  <si>
    <t>Chefe do Setor de Projetos de Mobilidade Urbana (criado pela LC 758/17)</t>
  </si>
  <si>
    <t>Chefe do Setor de Projetos e Planta Genérica</t>
  </si>
  <si>
    <t>Chefe do Setor de Projetos Especiais</t>
  </si>
  <si>
    <t>Chefe do Setor de Projetos Folclóricos e Cultura Popular</t>
  </si>
  <si>
    <t>Chefe do Setor de Projetos Habitacionais (extinto pela LC 674/13)</t>
  </si>
  <si>
    <t>Chefe do Setor de Projetos Sociais (extinto pela LC 758/17)</t>
  </si>
  <si>
    <t>Chefe do Setor de Promoção de Eventos</t>
  </si>
  <si>
    <t>Chefe do Setor de Propostas e Projetos Urbanísticos (criado pela LC 758/17)</t>
  </si>
  <si>
    <t>Chefe do Setor de Protocolo e Arquivo</t>
  </si>
  <si>
    <t>Chefe do Setor de Regularização e Monitoramento (extinto pela LC 704/15)</t>
  </si>
  <si>
    <t>Chefe do Setor de Regularização Fundiária (criado pela LC 758/17)</t>
  </si>
  <si>
    <t>Chefe do Setor de Regularização Fundiária de Interesse Social (criado pela LC 704/15) (extinto pela LC 758/17)</t>
  </si>
  <si>
    <t>Chefe do Setor de Relações e Negócios Internacionais</t>
  </si>
  <si>
    <t>Chefe do Setor de Repasse ao Terceiro Setor (criado pela LC 644/12)</t>
  </si>
  <si>
    <t>Chefe do Setor de Repasses Estaduais, Federais e Financiamentos (criado pela LC 644/12)</t>
  </si>
  <si>
    <t>Chefe do Setor de Saúde Bucal Coletiva</t>
  </si>
  <si>
    <t>Chefe do Setor de Segurança Alimentar e Nutricional (criado pela LC 674/13)</t>
  </si>
  <si>
    <t>Chefe do Setor de Serviços Gerais</t>
  </si>
  <si>
    <t>Chefe do Setor de Táxi de Aluguel e Moto Táxi (criado pela LC 644/12) (extinto pela LC 758/17)</t>
  </si>
  <si>
    <t>Chefe do Setor de Táxis e Transportes Alternativos (criado pela LC 758/17)</t>
  </si>
  <si>
    <t>Chefe do Setor de Telefonia</t>
  </si>
  <si>
    <t>Chefe do Setor de Tesouraria</t>
  </si>
  <si>
    <t>Chefe do Setor de Topografia</t>
  </si>
  <si>
    <t>Chefe do Setor de Transferência de Renda (criado pela LC 758/17)</t>
  </si>
  <si>
    <t>Chefe do Setor de Transporte</t>
  </si>
  <si>
    <t>Chefe do Setor de Transporte Coletivo e Complementar (criado pela LC 644/12) (extinto pela LC 758/17)</t>
  </si>
  <si>
    <t>Chefe do Setor de Transporte Escolar e Especial (criado pela LC 644/12) (extinto pela LC 758/17)</t>
  </si>
  <si>
    <t>Chefe do Setor de Transporte Interno (extinto pela LC 758/17)</t>
  </si>
  <si>
    <t>Chefe do Setor de Transporte Sanitário</t>
  </si>
  <si>
    <t>Chefe do Setor de Transportes Coletivos (criado pela LC 758/17)</t>
  </si>
  <si>
    <t>Chefe do Setor de Transportes Escolares e Especial (criado pela LC 758/17)</t>
  </si>
  <si>
    <t>Chefe do Setor de Transportes Leves Internos (criado pela LC 758/17)</t>
  </si>
  <si>
    <t>Chefe do Setor de Transportes Pesados Internos (criado pela LC 758/17)</t>
  </si>
  <si>
    <t>Chefe do Setor de Unidade Municipal de Cadastro Rural</t>
  </si>
  <si>
    <t>Chefe do Setor de Urbanismo (criado pela LC 758/17)</t>
  </si>
  <si>
    <t>Chefe do Setor de Urgência e Emergência</t>
  </si>
  <si>
    <t>Chefe do Setor de Urgência e Emergência (SAMU)</t>
  </si>
  <si>
    <t>Chefe do Setor de Vagas Ambulatoriais</t>
  </si>
  <si>
    <t>Chefe do Setor de Vagas Hospitalares</t>
  </si>
  <si>
    <t>Chefe do Setor de Varrição de Vias Públicas (extinto pela LC 704/15)</t>
  </si>
  <si>
    <t>Chefe do Setor de Varrição e Limpeza de Parques e Jardins</t>
  </si>
  <si>
    <t>Chefe do Setor de Vigilância de Agravos</t>
  </si>
  <si>
    <t>Chefe do Setor de Viveiro de Plantas</t>
  </si>
  <si>
    <t>Chefe do Setor do Centro de Controle Zoonoses</t>
  </si>
  <si>
    <t>Chefe do Setor Fiscal</t>
  </si>
  <si>
    <t>Chefe do Setor Fiscal e Expedição (criado pela LC 758/17)</t>
  </si>
  <si>
    <t>Chefe do Setor Operacional (criado pela LC 644/12) (extinto pela LC 683/14)</t>
  </si>
  <si>
    <t>Chefe do Setor Técnico de Projetos e Orçamentos</t>
  </si>
  <si>
    <t>Chefe do Setor Técnico de Trânsito (extinto pela LC 758/17)</t>
  </si>
  <si>
    <t>Chefe do Setor Técnico de Vigilância Ambiental</t>
  </si>
  <si>
    <t>Chefe do Setor Técnico de Vigilância Sanitária</t>
  </si>
  <si>
    <t>Chefe do Setor Técnico-Legislativo</t>
  </si>
  <si>
    <t>Chefe do Setor Unidade de Conservação do Parque da Pedra Grande (extinto pela LC 758/17)</t>
  </si>
  <si>
    <t>Coordenador Especial da Mulher (criado pela LC 704/15)</t>
  </si>
  <si>
    <t>Coordenador Especial de Bem-Estar, Saúde, Proteção, Direitos e Defesa Animal (criado pela LC 704/15) (extinto pela LC 758/17)</t>
  </si>
  <si>
    <t>Coordenador Especial de Cidadania</t>
  </si>
  <si>
    <t>Coordenador Especial de Defesa Civil (criado pela LC 674/13)</t>
  </si>
  <si>
    <t>Coordenador Especial de Emprego e Renda (criado pela LC 704/15)</t>
  </si>
  <si>
    <t>Coordenador Especial de Habitação (extinto pela LC 704/15)</t>
  </si>
  <si>
    <t>Coordenador Especial de Meio Ambiente (criado pela LC 758/17)</t>
  </si>
  <si>
    <t>Coordenador Especial de Ouvidoria (criado pela LC 772/18)</t>
  </si>
  <si>
    <t>Coordenador Especial de Planejamento Estratégico</t>
  </si>
  <si>
    <t>Coordenador Especial de Planos de Contribuição de Melhoria (extinto pela LC 758/17)</t>
  </si>
  <si>
    <t>Coordenador Especial de Relações Institucionais</t>
  </si>
  <si>
    <t>Coordenador Especial de Segurança Alimentar e Nutricional (extinto pela LC 674/13)</t>
  </si>
  <si>
    <t>Coordenador Especial de Solidariedade</t>
  </si>
  <si>
    <t>Coordenador Especial de Tecnologia da Informação</t>
  </si>
  <si>
    <t>Coordenador Especial do Idoso (criado pela LC 704/15)</t>
  </si>
  <si>
    <t>Coordenador Especial dos Direitos e Defesa Animal (criado pela LC 758/17)</t>
  </si>
  <si>
    <r>
      <rPr>
        <strike/>
        <sz val="11"/>
        <color indexed="60"/>
        <rFont val="Arial"/>
        <family val="2"/>
      </rPr>
      <t>Diretor da COMDECON</t>
    </r>
    <r>
      <rPr>
        <sz val="11"/>
        <color indexed="60"/>
        <rFont val="Arial"/>
        <family val="2"/>
      </rPr>
      <t xml:space="preserve"> (extinto pela LC 772/18)</t>
    </r>
  </si>
  <si>
    <r>
      <rPr>
        <sz val="11"/>
        <color indexed="12"/>
        <rFont val="Arial"/>
        <family val="2"/>
      </rPr>
      <t>Diretor do Departamento Administrativo</t>
    </r>
    <r>
      <rPr>
        <sz val="12"/>
        <color indexed="12"/>
        <rFont val="Arial"/>
        <family val="2"/>
      </rPr>
      <t xml:space="preserve"> (criado pela LC 772/18)</t>
    </r>
  </si>
  <si>
    <t>Diretor do Departamento de Abastecimento</t>
  </si>
  <si>
    <t>Diretor do Departamento de Administração da Educação</t>
  </si>
  <si>
    <t>Diretor do Departamento de Administração de Comunicação</t>
  </si>
  <si>
    <t>Diretor do Departamento de Administração de Esportes e Lazer</t>
  </si>
  <si>
    <t>Diretor do Departamento de Administração de Governo</t>
  </si>
  <si>
    <t>Diretor do Departamento de Administração de Infraestrutura (extinto pela LC 758/17)</t>
  </si>
  <si>
    <t>Diretor do Departamento de Administração de Obras Públicas</t>
  </si>
  <si>
    <t>Diretor do Departamento de Administração de Recursos Humanos</t>
  </si>
  <si>
    <t>Diretor do Departamento de Administração de Serviços (criado pela LC 758/17)</t>
  </si>
  <si>
    <t>Diretor do Departamento de Assistência Social (extinto pela LC 758/17)</t>
  </si>
  <si>
    <t>Diretor do Departamento de Cadastro Técnico Imobiliário (criado pela LC 644/12) (extinto pela LC 724/15)</t>
  </si>
  <si>
    <t>Diretor do Departamento de Comércio</t>
  </si>
  <si>
    <t>Diretor do Departamento de Compras e Licitações (criado pela LC 644/12)</t>
  </si>
  <si>
    <r>
      <rPr>
        <strike/>
        <sz val="11"/>
        <color indexed="60"/>
        <rFont val="Arial"/>
        <family val="2"/>
      </rPr>
      <t>Diretor do Departamento de Consultoria Jurídica e Cidadania</t>
    </r>
    <r>
      <rPr>
        <sz val="11"/>
        <color indexed="60"/>
        <rFont val="Arial"/>
        <family val="2"/>
      </rPr>
      <t xml:space="preserve"> (extinto pela LC 772/18)</t>
    </r>
  </si>
  <si>
    <t>Diretor do Departamento de Consultoria Jurídica (criado pela LC 772/18)</t>
  </si>
  <si>
    <t>Diretor do Departamento de Contencioso</t>
  </si>
  <si>
    <t>Diretor do Departamento de Cultura</t>
  </si>
  <si>
    <t>Diretor do Departamento de Defesa Civil (extinto pela LC 674/13)</t>
  </si>
  <si>
    <t>Diretor do Departamento de Defesa do Consumidor (criado pela LC 772/18)</t>
  </si>
  <si>
    <t>Diretor do Departamento de Desenvolvimento de Agronegócios</t>
  </si>
  <si>
    <t>Diretor do Departamento de Desenvolvimento de Recursos Humanos</t>
  </si>
  <si>
    <t>Diretor do Departamento de Desenvolvimento Turístico</t>
  </si>
  <si>
    <t>Diretor do Departamento de Educação</t>
  </si>
  <si>
    <t>Diretor do Departamento de Esportes</t>
  </si>
  <si>
    <t>Diretor do Departamento de Eventos</t>
  </si>
  <si>
    <t>Diretor do Departamento de Execução Fiscal (criado pela LC 772/18)</t>
  </si>
  <si>
    <t>Diretor do Departamento de Finanças (criado pela LC 724/15)</t>
  </si>
  <si>
    <t>Diretor do Departamento de Finanças e Orçamento (extinto pela LC 724/15)</t>
  </si>
  <si>
    <t>Diretor do Departamento de Frota Municipal (criado pela LC 644/12) (extinto pela LC 758/17)</t>
  </si>
  <si>
    <t>Diretor do Departamento de Geração de Trabalho e Renda (extinto pela LC 758/17)</t>
  </si>
  <si>
    <t>Diretor do Departamento de Gestão de Materiais (criado pela LC 758/17)</t>
  </si>
  <si>
    <t>Diretor do Departamento de Gestão e Controle</t>
  </si>
  <si>
    <t>Diretor do Departamento de Guarda Municipal (extinto pela LC 683/14)</t>
  </si>
  <si>
    <t>Diretor do Departamento de Habitação de Interesse Social (criado pela LC 704/15)</t>
  </si>
  <si>
    <t>Diretor do Departamento de Habitação Social (extinto pela LC 674/13)</t>
  </si>
  <si>
    <t>Diretor do Departamento de Imprensa e Comunicação Social</t>
  </si>
  <si>
    <t>Diretor do Departamento de Indústria</t>
  </si>
  <si>
    <t>Diretor do Departamento de Lazer e Atividades Especiais</t>
  </si>
  <si>
    <t>Diretor do Departamento de Meio Ambiente (extinto pela LC 758/17)</t>
  </si>
  <si>
    <t>Diretor do Departamento de Mobilidade Urbana (criado pela LC 758/17)</t>
  </si>
  <si>
    <t>Diretor do Departamento de Planejamento</t>
  </si>
  <si>
    <t>Diretor do Departamento de Planejamento e Gestão de Materiais (criado pela LC 644/12) (extinto pela LC 758/17)</t>
  </si>
  <si>
    <t>Diretor do Departamento de Planos de Contribuição de Melhoria (criado pela LC 758/17)</t>
  </si>
  <si>
    <t>Diretor do Departamento de Projetos e Orçamento de Obras Públicas (criado pela LC 758/17)</t>
  </si>
  <si>
    <t>Diretor do Departamento de Projetos Turísticos</t>
  </si>
  <si>
    <t>Diretor do Departamento de Rede Socioassistencial Privada (criado pela LC 758/17)</t>
  </si>
  <si>
    <t>Diretor do Departamento de Regularização Fundiária (criado pela LC 758/17)</t>
  </si>
  <si>
    <t>Diretor do Departamento de Relações de Segurança</t>
  </si>
  <si>
    <t>Diretor do Departamento de Relações e Negócios Internacionais</t>
  </si>
  <si>
    <r>
      <rPr>
        <sz val="11"/>
        <rFont val="Arial"/>
        <family val="2"/>
      </rPr>
      <t>Diretor do Departamento de Segurança Alimentar e Nutricional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(criado pela LC 674/13)</t>
    </r>
  </si>
  <si>
    <t>Diretor do Departamento de Serviços Administrativos</t>
  </si>
  <si>
    <t>Diretor do Departamento de Serviços Públicos</t>
  </si>
  <si>
    <r>
      <rPr>
        <strike/>
        <sz val="11"/>
        <rFont val="Arial"/>
        <family val="2"/>
      </rPr>
      <t>Diretor do Departamento de Suprimentos</t>
    </r>
    <r>
      <rPr>
        <strike/>
        <sz val="11"/>
        <color indexed="10"/>
        <rFont val="Arial"/>
        <family val="2"/>
      </rPr>
      <t xml:space="preserve"> </t>
    </r>
    <r>
      <rPr>
        <strike/>
        <sz val="11"/>
        <rFont val="Arial"/>
        <family val="2"/>
      </rPr>
      <t>(extinto pela LC 644/12)</t>
    </r>
  </si>
  <si>
    <t>Diretor do Departamento de Trânsito (extinto pela LC 758/17)</t>
  </si>
  <si>
    <t>Diretor do Departamento de Transporte Público (criado pela LC 644/12) (extinto pela LC 758/17)</t>
  </si>
  <si>
    <r>
      <rPr>
        <strike/>
        <sz val="11"/>
        <rFont val="Arial"/>
        <family val="2"/>
      </rPr>
      <t>Diretor do Departamento de Transportes</t>
    </r>
    <r>
      <rPr>
        <strike/>
        <sz val="11"/>
        <color indexed="10"/>
        <rFont val="Arial"/>
        <family val="2"/>
      </rPr>
      <t xml:space="preserve"> </t>
    </r>
    <r>
      <rPr>
        <strike/>
        <sz val="11"/>
        <rFont val="Arial"/>
        <family val="2"/>
      </rPr>
      <t>(extinto pela LC 644/12)</t>
    </r>
  </si>
  <si>
    <t>Diretor do Departamento de Transportes Leves e Pesados Internos (criado pela LC 758/17)</t>
  </si>
  <si>
    <t>Diretor do Departamento de Tributos (extinto pela LC 724/15)</t>
  </si>
  <si>
    <t>Diretor do Departamento de Tributos Imobiliários (criado pela LC 724/15)</t>
  </si>
  <si>
    <t>Diretor do Departamento de Tributos Mobiliários (criado pela LC 724/15)</t>
  </si>
  <si>
    <t>Diretor do Departamento de Urbanismo (Sec. Mobilidade e Planejamento Urbano – criado pela LC 758/17)</t>
  </si>
  <si>
    <t>Diretor do Departamento de Urbanismo (Sec. Urbanismo e Meio Ambiente) (extinto pela LC 758/17)</t>
  </si>
  <si>
    <t>Diretor do Departamento de Vias Públicas</t>
  </si>
  <si>
    <t>Diretor do Departamento de Vigilância em Saúde</t>
  </si>
  <si>
    <t>Diretor do Departamento do SUAS (criado pela LC 758/17)</t>
  </si>
  <si>
    <t>Diretor do Departamento Técnico</t>
  </si>
  <si>
    <t>Diretor do Departamento Técnico de Saúde</t>
  </si>
  <si>
    <t>Diretor do Departamento Técnico-Legislativo</t>
  </si>
  <si>
    <t>Gerente da Divisão de Acompanhamento Imobiliário (criado pela LC 724/15)</t>
  </si>
  <si>
    <t xml:space="preserve">Gerente da Divisão de Administração </t>
  </si>
  <si>
    <t>Gerente da Divisão de Administração da Educação</t>
  </si>
  <si>
    <t>Gerente da Divisão de Administração de Espaços Culturais</t>
  </si>
  <si>
    <t>Gerente da Divisão de Administração de Governo</t>
  </si>
  <si>
    <t>Gerente da Divisão de Administração de Materiais (extinto pela LC 644/12)</t>
  </si>
  <si>
    <t>Gerente da Divisão de Administração de Obras Públicas</t>
  </si>
  <si>
    <t>Gerente da Divisão de Administração de Próprios Municipais</t>
  </si>
  <si>
    <t>Gerente da Divisão de Administração de Recursos Humanos</t>
  </si>
  <si>
    <t>Gerente da Divisão de Administração de Turismo</t>
  </si>
  <si>
    <t>Gerente da Divisão de Administração e Atendimento de Comércio</t>
  </si>
  <si>
    <t>Gerente da Divisão de Administração e Atendimento de Eventos</t>
  </si>
  <si>
    <t>Gerente da Divisão de Alimentação e Nutrição</t>
  </si>
  <si>
    <t>Gerente da Divisão de Almoxarifado Central (criado pela LC 758/17)</t>
  </si>
  <si>
    <t>Gerente da Divisão de Análise de Projetos e Licenciamento Ambiental (extinto pela LC 758/17)</t>
  </si>
  <si>
    <t>Gerente da Divisão de Análise e Aprovação de Projetos Particulares (extinto pela LC 758/17)</t>
  </si>
  <si>
    <t>Gerente da Divisão de Apoio (extinto pela LC 724/15)</t>
  </si>
  <si>
    <t>Gerente da Divisão de Apoio à Execução Fiscal (criado pela LC 772/18)</t>
  </si>
  <si>
    <t>Gerente da Divisão de Apoio Administrativo</t>
  </si>
  <si>
    <t>Gerente da Divisão de Apoio Administrativo do Esporte e Lazer</t>
  </si>
  <si>
    <t>Gerente da Divisão de Apoio ao Empreendedor (criado pela LC 644/12)</t>
  </si>
  <si>
    <t>Gerente da Divisão de Artes</t>
  </si>
  <si>
    <t>Gerente da Divisão de Assistência Farmacêutica</t>
  </si>
  <si>
    <t>Gerente da Divisão de Assistência Jurídica</t>
  </si>
  <si>
    <t>Gerente da Divisão de Assistência Social</t>
  </si>
  <si>
    <t>Gerente da Divisão de Atendimento (criado pela LC 772/18)</t>
  </si>
  <si>
    <t>Gerente da Divisão de Atendimento e Expediente</t>
  </si>
  <si>
    <t>Gerente da Divisão de Atividades Especiais</t>
  </si>
  <si>
    <t>Gerente da Divisão de Atualizações do Cadastro (extinto pela LC 724/15)</t>
  </si>
  <si>
    <t>Gerente da Divisão de Cadastro Técnico Imobiliário (criado pela LC 724/15)</t>
  </si>
  <si>
    <t>Gerente da Divisão de Cemitérios e Velórios</t>
  </si>
  <si>
    <t>Gerente da Divisão de Cerimonial</t>
  </si>
  <si>
    <t>Gerente da Divisão de Compras Diretas e Cotações</t>
  </si>
  <si>
    <t>Gerente da Divisão de Consultoria Jurídica</t>
  </si>
  <si>
    <r>
      <rPr>
        <strike/>
        <sz val="11"/>
        <color indexed="60"/>
        <rFont val="Arial"/>
        <family val="2"/>
      </rPr>
      <t>Gerente da Divisão de Contencioso</t>
    </r>
    <r>
      <rPr>
        <sz val="11"/>
        <color indexed="60"/>
        <rFont val="Arial"/>
        <family val="2"/>
      </rPr>
      <t xml:space="preserve"> (extinto pela LC 772/18)</t>
    </r>
  </si>
  <si>
    <t>Gerente da Divisão de Contencioso Geral (criado pela LC 772/18)</t>
  </si>
  <si>
    <t>Gerente da Divisão de Contencioso Trabalhista (criado pela LC 772/18)</t>
  </si>
  <si>
    <t>Gerente da Divisão de Controladoria</t>
  </si>
  <si>
    <t>Gerente da Divisão de Controle de Projetos e Convênios</t>
  </si>
  <si>
    <t>Gerente da Divisão de Controle e Cadastros (criado pela LC 644/12) (extinto pela LC 758/17)</t>
  </si>
  <si>
    <t>Gerente da Divisão de Controle e Receitas Imobiliárias (criado pela LC 724/15)</t>
  </si>
  <si>
    <t>Gerente da Divisão de Controle e Receitas Mobiliárias (criado pela LC 724/15)</t>
  </si>
  <si>
    <t>Gerente da Divisão de Controle Fiscal e Expedição (criado pela LC 758/17)</t>
  </si>
  <si>
    <t>Gerente da Divisão de Controle Orçamentário</t>
  </si>
  <si>
    <r>
      <rPr>
        <strike/>
        <sz val="11"/>
        <color indexed="60"/>
        <rFont val="Arial"/>
        <family val="2"/>
      </rPr>
      <t>Gerente da Divisão de Defesa do Consumidor</t>
    </r>
    <r>
      <rPr>
        <sz val="11"/>
        <color indexed="60"/>
        <rFont val="Arial"/>
        <family val="2"/>
      </rPr>
      <t xml:space="preserve"> (extinto pela LC 772/18)</t>
    </r>
  </si>
  <si>
    <t>Gerente da Divisão de Desenvolvimento de Comércio (extinto pela LC 644/12)</t>
  </si>
  <si>
    <t>Gerente da Divisão de Desenvolvimento de Recursos Humanos</t>
  </si>
  <si>
    <t>Gerente da Divisão de Desenvolvimento Industrial</t>
  </si>
  <si>
    <t>Gerente da Divisão de Desenvolvimento Social e Comunitário (extinto pela LC 758/17)</t>
  </si>
  <si>
    <t>Gerente da Divisão de Dívida Ativa do Município</t>
  </si>
  <si>
    <t>Gerente da Divisão de Educação Infantil</t>
  </si>
  <si>
    <t>Gerente da Divisão de Educação Permanente (criado pela LC 758/17)</t>
  </si>
  <si>
    <t>Gerente da Divisão de Engenharia de Mobilidade Urbana (criado pela LC 758/17)</t>
  </si>
  <si>
    <t>Gerente da Divisão de Engenharia de Tráfego (extinto pela LC 758/17)</t>
  </si>
  <si>
    <t>Gerente da Divisão de Ensino Fundamental e EJA</t>
  </si>
  <si>
    <t>Gerente da Divisão de Execução Fiscal (extinto pela LC 772/18)</t>
  </si>
  <si>
    <t>Gerente da Divisão de Fiscalização</t>
  </si>
  <si>
    <t>Gerente da Divisão de Fiscalização (Secretaria de Urbanismo e Meio Ambiente) (extinto pela LC 758/17)</t>
  </si>
  <si>
    <t>Gerente da Divisão de Fiscalização de Comércio</t>
  </si>
  <si>
    <t>Gerente da Divisão de Fiscalização de Mobilidade Urbana (criado pela LC 758/17)</t>
  </si>
  <si>
    <t>Gerente da Divisão de Fiscalização de Obras Públicas</t>
  </si>
  <si>
    <t>Gerente da Divisão de Fiscalização de Transporte Público (criado pela LC 644/12) (extinto pela LC 758/17)</t>
  </si>
  <si>
    <t>Gerente da Divisão de Fiscalização de Tributos</t>
  </si>
  <si>
    <t>Gerente da Divisão de Fiscalização e Multas de Trânsito (criado pela LC 758/17)</t>
  </si>
  <si>
    <t>Gerente da Divisão de Folclore e Cultura Popular</t>
  </si>
  <si>
    <t>Gerente da Divisão de Folha de Pagamento</t>
  </si>
  <si>
    <t>Gerente da Divisão de Formação</t>
  </si>
  <si>
    <t>Gerente da Divisão de Geração de Trabalho e Capacitação (extinto pela LC 758/17)</t>
  </si>
  <si>
    <t>Gerente da Divisão de Geração e Renda (extinto pela LC 758/17)</t>
  </si>
  <si>
    <t>Gerente da Divisão de Gestão de Contratos (criado pela LC 644/12)</t>
  </si>
  <si>
    <t>Gerente da Divisão de Gestão de Pessoas (criado pela LC 772/18)</t>
  </si>
  <si>
    <t>Gerente da Divisão de Gestão de Processos (criado pela LC 772/18)</t>
  </si>
  <si>
    <t>Gerente da Divisão de Guarda Municipal (criado pela LC 644/12) (extinto pela LC 683/14)</t>
  </si>
  <si>
    <t>Gerente da Divisão de Habitação (extinto pela LC 674/13)</t>
  </si>
  <si>
    <t>Gerente da Divisão de Habitação de Interesse Social (criado pela LC 704/15)</t>
  </si>
  <si>
    <t>Gerente da Divisão de Imprensa</t>
  </si>
  <si>
    <t>Gerente da Divisão de Jornalismo  (salário alterado pela LC 616/10)</t>
  </si>
  <si>
    <t>Gerente da Divisão de Licitações</t>
  </si>
  <si>
    <t>Gerente da Divisão de Limpeza Pública (extinto pela LC 704/15)</t>
  </si>
  <si>
    <t>Gerente da Divisão de Limpeza Pública Municipal (criado pela LC 704/15)</t>
  </si>
  <si>
    <t>Gerente da Divisão de Logística Sanitária</t>
  </si>
  <si>
    <t>Gerente da Divisão de Manutenção de Parques e Jardins</t>
  </si>
  <si>
    <t>Gerente da Divisão de Manutenção de Próprios Municipais (criado pela LC 758/17)</t>
  </si>
  <si>
    <t>Gerente da Divisão de Marketing e Publicidade</t>
  </si>
  <si>
    <t>Gerente da Divisão de Materiais (criado pela LC 644/12) (extinto pela LC 758/17)</t>
  </si>
  <si>
    <t>Gerente da Divisão de Mobilidade Urbana (criado pela LC 758/17)</t>
  </si>
  <si>
    <t>Gerente da Divisão de Núcleo de Assessoria de Programas de Saúde</t>
  </si>
  <si>
    <t>Gerente da Divisão de Obras e Manutenção de Próprios Municipais (extinto pela LC 758/17)</t>
  </si>
  <si>
    <t>Gerente da Divisão de Oficina de Manutenção (extinto pela LC 644/12)</t>
  </si>
  <si>
    <t>Gerente da Divisão de Operações (extinto pela LC 674/13)</t>
  </si>
  <si>
    <t>Gerente da Divisão de Patrimônio</t>
  </si>
  <si>
    <t>Gerente da Divisão de Planejamento (extinto pela LC 683/14)</t>
  </si>
  <si>
    <t>Gerente da Divisão de Planejamento Ambiental (extinto pela LC 758/17)</t>
  </si>
  <si>
    <t>Gerente da Divisão de Planejamento de Defesa Civil (extinto pela LC 674/13)</t>
  </si>
  <si>
    <t>Gerente da Divisão de Planejamento e Estatística</t>
  </si>
  <si>
    <t>Gerente da Divisão de Planejamento Urbano (extinto pela LC 758/17)</t>
  </si>
  <si>
    <t>Gerente da Divisão de Planejamento, Avaliação de Risco, Controle e Logística</t>
  </si>
  <si>
    <t>Gerente da Divisão de Planejamento, Avaliação e Controle</t>
  </si>
  <si>
    <t>Gerente da Divisão de Planos de Contribuição de Melhoria (criado pela LC 758/17)</t>
  </si>
  <si>
    <t>Gerente da Divisão de Processos de Execução Fiscal (criado pela LC 772/18)</t>
  </si>
  <si>
    <t>Gerente da Divisão de Projetos</t>
  </si>
  <si>
    <t>Gerente da Divisão de Projetos de Eventos</t>
  </si>
  <si>
    <t>Gerente da Divisão de Projetos e Orçamento de Obras Públicas</t>
  </si>
  <si>
    <t>Gerente da Divisão de Projetos Turísticos</t>
  </si>
  <si>
    <t>Gerente da Divisão de Projetos Urbanísticos (criado pela LC 758/17)</t>
  </si>
  <si>
    <t>Gerente da Divisão de Proteção Social Básica (extinto pela LC 758/17)</t>
  </si>
  <si>
    <t>Gerente da Divisão de Proteção Social do SUAS (criado pela LC 758/17)</t>
  </si>
  <si>
    <t>Gerente da Divisão de Proteção Social Especial (extinto pela LC 758/17)</t>
  </si>
  <si>
    <t>Gerente da Divisão de Rádio e Televisão</t>
  </si>
  <si>
    <t>Gerente da Divisão de Recreação e Lazer</t>
  </si>
  <si>
    <t>Gerente da Divisão de Rede Socioassistencial Privada (criado pela LC 758/17)</t>
  </si>
  <si>
    <t>Gerente da Divisão de Regularização Fundiária (criado pela LC 758/17)</t>
  </si>
  <si>
    <t>Gerente da Divisão de Regularização Fundiária (extinto pela LC 704/15)</t>
  </si>
  <si>
    <t>Gerente da Divisão de Regularização Fundiária de Interesse Social (criado pela LC 704/15) (extinto pela LC 758/17)</t>
  </si>
  <si>
    <t>Gerente da Divisão de Relacionamento com o Contribuinte (criado pela LC 724/15)</t>
  </si>
  <si>
    <t>Gerente da Divisão de Relações e Negócios Internacionais</t>
  </si>
  <si>
    <t>Gerente da Divisão de Rendas Imobiliárias (extinto pela LC 724/15)</t>
  </si>
  <si>
    <t>Gerente da Divisão de Rendas Mobiliárias (extinto pela LC 724/15)</t>
  </si>
  <si>
    <t>Gerente da Divisão de Rendimento</t>
  </si>
  <si>
    <t>Gerente da Divisão de Saúde Bucal</t>
  </si>
  <si>
    <t>Gerente da Divisão de Saúde e Segurança do Trabalho</t>
  </si>
  <si>
    <t>Gerente da Divisão de Segurança Alimentar e Nutricional (criado pela LC 674/13)</t>
  </si>
  <si>
    <t>Gerente da Divisão de Serviços Administrativos</t>
  </si>
  <si>
    <t>Gerente da Divisão de Serviços de Análises Clínicas</t>
  </si>
  <si>
    <t>Gerente da Divisão de Serviços de Referência</t>
  </si>
  <si>
    <t>Gerente da Divisão de Suprimentos da Saúde</t>
  </si>
  <si>
    <t>Gerente da Divisão de Tesouraria (Tesoureiro)</t>
  </si>
  <si>
    <t>Gerente da Divisão de Transferência de Renda (criado pela LC 758/17)</t>
  </si>
  <si>
    <t>Gerente da Divisão de Trânsito (extinto pela LC 758/17)</t>
  </si>
  <si>
    <t>Gerente da Divisão de Transporte Público (criado pela LC 644/12) (extinto pela LC 758/17)</t>
  </si>
  <si>
    <t>Gerente da Divisão de Transportes Coletivos (extinto pela LC 644/12)</t>
  </si>
  <si>
    <t>Gerente da Divisão de Transportes Internos Leves (extinto pela LC 758/17)</t>
  </si>
  <si>
    <t>Gerente da Divisão de Transportes Internos Pesados (extinto pela LC 758/17)</t>
  </si>
  <si>
    <t>Gerente da Divisão de Transportes Leves Internos (criado pela LC 758/17)</t>
  </si>
  <si>
    <t>Gerente da Divisão de Transportes Pesados Internos (criado pela LC 758/17)</t>
  </si>
  <si>
    <t>Gerente da Divisão de Unidades de Saúde</t>
  </si>
  <si>
    <t>Gerente da Divisão de Urbanismo (criado pela LC 758/17)</t>
  </si>
  <si>
    <t>Gerente da Divisão de Vias Públicas Rurais</t>
  </si>
  <si>
    <t>Gerente da Divisão de Vias Públicas Urbanas</t>
  </si>
  <si>
    <t>Gerente da Divisão de Vigilância Ambiental</t>
  </si>
  <si>
    <t>Gerente da Divisão de Vigilância Epidemiológica</t>
  </si>
  <si>
    <t>Gerente da Divisão de Vigilância Patrimonial (criado pela LC 644/12)</t>
  </si>
  <si>
    <t>Gerente da Divisão de Vigilância Sanitária</t>
  </si>
  <si>
    <t>Gerente da Divisão de Vigilância Socioassistencial (criado pela LC 758/17)</t>
  </si>
  <si>
    <t>Gerente da Divisão do Centro de Atendimento Psicossocial</t>
  </si>
  <si>
    <t>Gerente da Divisão Técnica</t>
  </si>
  <si>
    <t>Gerente da Divisão Técnico-Administrativo</t>
  </si>
  <si>
    <t>Gerente da Divisão Técnico-Legislativo</t>
  </si>
  <si>
    <t>Gerente da Divisão Técnico-Pedagógica</t>
  </si>
  <si>
    <t>Ouvidor da Saúde</t>
  </si>
  <si>
    <r>
      <rPr>
        <strike/>
        <sz val="11"/>
        <color indexed="60"/>
        <rFont val="Arial"/>
        <family val="2"/>
      </rPr>
      <t>Ouvidor do Município</t>
    </r>
    <r>
      <rPr>
        <sz val="11"/>
        <color indexed="60"/>
        <rFont val="Arial"/>
        <family val="2"/>
      </rPr>
      <t xml:space="preserve"> (extinto pela LC 772/18)</t>
    </r>
  </si>
  <si>
    <t>Prefeito</t>
  </si>
  <si>
    <t>-</t>
  </si>
  <si>
    <t>Procurador-Geral do Município (criado pela LC 758/17)</t>
  </si>
  <si>
    <t>Secretária do Chefe de Gabinete</t>
  </si>
  <si>
    <t>Secretária do Prefeito</t>
  </si>
  <si>
    <t>Secretário Adjunto (extinto pela LC 704/15)</t>
  </si>
  <si>
    <t>Secretário de Administração</t>
  </si>
  <si>
    <t>Secretário de Agricultura (criado pela LC 758/17)</t>
  </si>
  <si>
    <t>Secretário de Agropecuária e Abastecimento (extinto pela LC 758/17)</t>
  </si>
  <si>
    <r>
      <rPr>
        <sz val="11"/>
        <rFont val="Arial"/>
        <family val="2"/>
      </rPr>
      <t xml:space="preserve">Secretário de </t>
    </r>
    <r>
      <rPr>
        <sz val="10"/>
        <color indexed="8"/>
        <rFont val="Arial"/>
        <family val="2"/>
      </rPr>
      <t>Assistência</t>
    </r>
    <r>
      <rPr>
        <sz val="10"/>
        <rFont val="Arial"/>
        <family val="2"/>
      </rPr>
      <t xml:space="preserve"> e Desenvolvimento Social</t>
    </r>
  </si>
  <si>
    <t>Secretário de Assuntos Jurídicos e da Cidadania (extinto pela LC 758/17)</t>
  </si>
  <si>
    <t>Secretário de Comunicação</t>
  </si>
  <si>
    <t>Secretário de Cultura e Eventos</t>
  </si>
  <si>
    <t>Secretário de Desenvolvimento Econômico</t>
  </si>
  <si>
    <t>Secretário de Educação</t>
  </si>
  <si>
    <t>Secretário de Esportes e Lazer</t>
  </si>
  <si>
    <t>Secretário de Governo</t>
  </si>
  <si>
    <t>Secretário de Habitação de Interesse Social (criado pela LC 704/15)</t>
  </si>
  <si>
    <t>Secretário de Infraestrutura (extinto pela LC 758/17)</t>
  </si>
  <si>
    <t>Secretário de Mobilidade e Planejamento Urbano (criado pela LC 758/17)</t>
  </si>
  <si>
    <t>Secretário de Obras Públicas (criado pela LC 758/17)</t>
  </si>
  <si>
    <t>Secretário de Planejamento e Finanças</t>
  </si>
  <si>
    <t>Secretário de Recursos Humanos</t>
  </si>
  <si>
    <t>Secretário de Saúde</t>
  </si>
  <si>
    <t>Secretário de Segurança Pública</t>
  </si>
  <si>
    <t>Secretário de Serviços (criado pela LC 758/17)</t>
  </si>
  <si>
    <t>Secretário de Transportes e Trânsito (extinto pela LC 758/17)</t>
  </si>
  <si>
    <t>Secretário de Turismo</t>
  </si>
  <si>
    <t>*Subsídio</t>
  </si>
  <si>
    <t>Secretário de Urbanismo e Meio Ambiente (extinto pela LC 758/17)</t>
  </si>
  <si>
    <t>Vice-Prefeito</t>
  </si>
  <si>
    <t>Nota: Caso o salário do emprego em comissão seja inferior ao salário base do servidor designado a ocupá-lo, aplicar o percentual constante nesta tabela sobre o salário base do servidor designado, conforme art. 54, §2º, da LC 582/08.</t>
  </si>
  <si>
    <t>SUBSÍDIOS* – AGENTES POLÍTICOS</t>
  </si>
  <si>
    <t xml:space="preserve">Último Reajuste Aprovado: Maio/15 →  8,02% - LC 713/15 (sub judice) </t>
  </si>
  <si>
    <t>*Os valores abaixo correspondem ao reajuste efetivado em Maio/14 (LC 692/14)</t>
  </si>
  <si>
    <t>Secretário</t>
  </si>
  <si>
    <t>PARTE 2 – FUNÇÕES GRATIFICADAS – LC 582/08 E ALTERAÇÕES</t>
  </si>
  <si>
    <t>01</t>
  </si>
  <si>
    <t>FUNÇÕES DE LIVRE PREENCHIMENTO</t>
  </si>
  <si>
    <t>Supervisor Administrativo da Defesa Civil (criado pela LC 644/12)</t>
  </si>
  <si>
    <t>Supervisor Administrativo de Biblioteca</t>
  </si>
  <si>
    <t>Supervisor Administrativo de Gabinete</t>
  </si>
  <si>
    <t>Supervisor Administrativo de Saúde</t>
  </si>
  <si>
    <t>Supervisor Administrativo do Jurídico</t>
  </si>
  <si>
    <t>Supervisor Agente de Combate a Vetores</t>
  </si>
  <si>
    <t>Supervisor da Consultoria Jurídica e da Cidadania</t>
  </si>
  <si>
    <t>Supervisor da Unidade Municipal de Cadastro Rural</t>
  </si>
  <si>
    <t>Supervisor de Almoxarife e Estoque</t>
  </si>
  <si>
    <t>Supervisor de Arquivo Contábil (criado pela LC 644/12)</t>
  </si>
  <si>
    <t>Supervisor de Arquivo Tributário (criado pela LC 644/12) (extinto pela LC 724/15)</t>
  </si>
  <si>
    <t>Supervisor de Arrecadação e Baixa (criado pela LC 644/12)</t>
  </si>
  <si>
    <t>Supervisor de Assuntos Comunitários</t>
  </si>
  <si>
    <t>Supervisor de Atendimento (criado pela LC 644/12)</t>
  </si>
  <si>
    <t>Supervisor de Atualização e Cobrança de Débitos (extinto pela LC 644/12)</t>
  </si>
  <si>
    <t>Supervisor de Baixa e Cancelamento de Débitos (extinto pela LC 644/12)</t>
  </si>
  <si>
    <t>Supervisor de Biblioteca Infanto Juvenil</t>
  </si>
  <si>
    <t>Supervisor de Cadastro Fiscal Imobiliário (criado pela LC 644/12)</t>
  </si>
  <si>
    <t>Supervisor de Cadastro Fiscal Mobiliário (criado pela LC 644/12)</t>
  </si>
  <si>
    <t>Supervisor de Cadastro Imobiliário (extinto pela LC 644/12)</t>
  </si>
  <si>
    <t>Supervisor de Cadastro Mobiliário (extinto pela LC 644/12)</t>
  </si>
  <si>
    <t>Supervisor de Cálculo e Emolumentos (criado pela LC 644/12)</t>
  </si>
  <si>
    <t>Supervisor de Compras</t>
  </si>
  <si>
    <t>Supervisor de Comunicação de Expediente e Correspondência</t>
  </si>
  <si>
    <t>Supervisor de Conservação</t>
  </si>
  <si>
    <t>Supervisor de Contabilidade</t>
  </si>
  <si>
    <t>Supervisor de Contas a Pagar (criado pela LC 644/12) (extinto pela LC 724/15)</t>
  </si>
  <si>
    <t>Supervisor de Controle de Projetos e Convênios (criado pela LC 644/12)</t>
  </si>
  <si>
    <t>Supervisor de Controle e Execução de Despesas (criado pela LC 644/12)</t>
  </si>
  <si>
    <t>Supervisor de Controle e Lançamento Imobiliário (criado pela LC 644/12)</t>
  </si>
  <si>
    <t>Supervisor de Controle e Lançamento Mobiliário (criado pela LC 644/12)</t>
  </si>
  <si>
    <t>Supervisor de Controle Orçamentário (extinto pela LC 644/12)</t>
  </si>
  <si>
    <t>Supervisor de Convênios e Prestação de Contas</t>
  </si>
  <si>
    <t>Supervisor de Copa</t>
  </si>
  <si>
    <t>Supervisor de Empenho (criado pela LC 644/12)</t>
  </si>
  <si>
    <t>Supervisor de Execução (criado pela LC 644/12)</t>
  </si>
  <si>
    <t>Supervisor de Expediente (criado pela LC 644/12)</t>
  </si>
  <si>
    <t>Supervisor de Fiscalização de Estacionamento Regulamentado</t>
  </si>
  <si>
    <t>Supervisor de Fiscalização de Indústria e Comercio</t>
  </si>
  <si>
    <t>Supervisor de Fiscalização Imobiliária</t>
  </si>
  <si>
    <t>Supervisor de Fiscalização Mobiliaria</t>
  </si>
  <si>
    <t>Supervisor de Fomento (criado pela LC 644/12)</t>
  </si>
  <si>
    <t>Supervisor de Inscrição e Controle</t>
  </si>
  <si>
    <t>Supervisor de ISTBI (criado pela LC 644/12)</t>
  </si>
  <si>
    <t>Supervisor de Junta Militar</t>
  </si>
  <si>
    <t>Supervisor de Lançamento e Controle</t>
  </si>
  <si>
    <t>Supervisor de Licitação</t>
  </si>
  <si>
    <t>Supervisor de Mercado e Feiras</t>
  </si>
  <si>
    <t>Supervisor de Merenda Escolar</t>
  </si>
  <si>
    <t>Supervisor de Museu</t>
  </si>
  <si>
    <t>Supervisor de Padaria e Hidrossolúvel</t>
  </si>
  <si>
    <t>Supervisor de Patrimônio</t>
  </si>
  <si>
    <t>Supervisor de Patrocínio Incentivado</t>
  </si>
  <si>
    <t>Supervisor de Pessoal (extinto pela LC 644/12)</t>
  </si>
  <si>
    <t>Supervisor de Planejamento e Estatística (criado pela LC 644/12)</t>
  </si>
  <si>
    <t>Supervisor de Processos de Execução Fiscal</t>
  </si>
  <si>
    <t>Supervisor de Programas Especiais</t>
  </si>
  <si>
    <t>Supervisor de Recursos Humanos (criado pela LC 644/12)</t>
  </si>
  <si>
    <t>Supervisor de Relações de Consumo</t>
  </si>
  <si>
    <t>Supervisor de Rendas Imobiliárias (extinto pela LC 724/15)</t>
  </si>
  <si>
    <t>Supervisor de Rendas Mobiliárias (extinto pela LC 724/15)</t>
  </si>
  <si>
    <t>Supervisor de Serviços de Transito</t>
  </si>
  <si>
    <t>Supervisor de Setor Fiscal (criado pela LC 644/12)</t>
  </si>
  <si>
    <t>Supervisor de Sistema de Telefonia</t>
  </si>
  <si>
    <t>Supervisor de Tesouraria</t>
  </si>
  <si>
    <t>Supervisor de Transito</t>
  </si>
  <si>
    <t>Supervisor de Velórios e Cemitérios</t>
  </si>
  <si>
    <t>Supervisor de Vigilância Patrimonial (criado pela LC 644/12)</t>
  </si>
  <si>
    <t>Supervisor do Contencioso</t>
  </si>
  <si>
    <t>Supervisor do Setor de Fiscalização de Meio Ambiente</t>
  </si>
  <si>
    <t>Supervisor do Setor de Fiscalização de Obras</t>
  </si>
  <si>
    <t>Supervisor do Setor de Varrição de Vias Públicas</t>
  </si>
  <si>
    <t>Supervisor do Setor de Varrição e Limpeza de Parques e Jardins</t>
  </si>
  <si>
    <t>Supervisor do Setor Técnico de Vigilância Sanitária</t>
  </si>
  <si>
    <t>Supervisor Especial de Abastecimento e Manutenção de Veículo</t>
  </si>
  <si>
    <t>Supervisor Especial de Conservação de Vias Publicas</t>
  </si>
  <si>
    <t>Supervisor Especial de Estradas Municipais</t>
  </si>
  <si>
    <t>Supervisor Especial de Execução de Obras</t>
  </si>
  <si>
    <t>Supervisor Especial de Limpeza Publica</t>
  </si>
  <si>
    <t>Supervisor Especial de Parques e Jardins</t>
  </si>
  <si>
    <t>Supervisor Especial de Transportes</t>
  </si>
  <si>
    <t>Supervisor Fiscalização de Posturas Municipais</t>
  </si>
  <si>
    <t>Nota: Caso o salário do emprego em confiança seja inferior ao salário base do servidor designado a ocupá-lo, aplicar o percentual constante nesta tabela sobre o salário base do servidor designado, conforme art. 54, §2º, da LC 582/08.</t>
  </si>
  <si>
    <t>GUARDA CIVIL MUNICIPAL DE ATIBAIA – GCMA</t>
  </si>
  <si>
    <t>LC 683, de 20 de janeiro de 2014 – alterada pela LC 715, de 23 de setembro de 2015</t>
  </si>
  <si>
    <t>Guarda Civil Municipal de Atibaia 3ª Classe – 220 Horas</t>
  </si>
  <si>
    <t>REF. I</t>
  </si>
  <si>
    <t>REF. II</t>
  </si>
  <si>
    <t>REF. III</t>
  </si>
  <si>
    <t>REF. IV</t>
  </si>
  <si>
    <t>REF. V</t>
  </si>
  <si>
    <t>Guarda Civil Municipal de Atibaia 2ª Classe – 220 Horas</t>
  </si>
  <si>
    <t>Guarda Civil Municipal de Atibaia 1ª Classe – 220 Horas</t>
  </si>
  <si>
    <t xml:space="preserve">REF. I </t>
  </si>
  <si>
    <t>QUADRO DE LIVRE PROVIMENTO DA GCMA</t>
  </si>
  <si>
    <t>CARGO EM COMISSÃO</t>
  </si>
  <si>
    <t>CARGA HORARIA</t>
  </si>
  <si>
    <t>Inspetor Diretor da Guarda Civil Municipal</t>
  </si>
  <si>
    <t>Dedicação Integral</t>
  </si>
  <si>
    <t>Inspetor da Guarda Civil Municipal</t>
  </si>
  <si>
    <t>Guarda Civil Municipal Classe Especial</t>
  </si>
  <si>
    <t>AUXILIAR REAJUSTE – COMISSÃO</t>
  </si>
  <si>
    <t>Assessor de Assuntos Segmentários</t>
  </si>
  <si>
    <t>Assessor de Relações Públicas e Comunicação</t>
  </si>
  <si>
    <t>Assessor Especial I</t>
  </si>
  <si>
    <t>Assessor Especial II</t>
  </si>
  <si>
    <t>Assessor Especial III</t>
  </si>
  <si>
    <t>Assessor Especial IV</t>
  </si>
  <si>
    <t>Assessor I</t>
  </si>
  <si>
    <t>Assessor II</t>
  </si>
  <si>
    <t>Assessor III</t>
  </si>
  <si>
    <t>Assessor IV</t>
  </si>
  <si>
    <t>Assessor V</t>
  </si>
  <si>
    <t>Assessor Jurídico da Cidadania</t>
  </si>
  <si>
    <t>Assessor Jurídico de Contas</t>
  </si>
  <si>
    <t>Chefe de Setor</t>
  </si>
  <si>
    <t>Coordenador Especial</t>
  </si>
  <si>
    <t>Diretor da COMDECON</t>
  </si>
  <si>
    <t>Diretor de Departamento</t>
  </si>
  <si>
    <t>Gerente de Divisão</t>
  </si>
  <si>
    <t>FUNÇÃO GRATIFICADA</t>
  </si>
  <si>
    <t>Supervisor – 10%</t>
  </si>
  <si>
    <t>Supervisor – 15%</t>
  </si>
  <si>
    <t>Supervisor – 20%</t>
  </si>
  <si>
    <t>Chefe de Gabinete, Procurador-Geral do Município, Ouvidor do Município e Secretário Municipal</t>
  </si>
  <si>
    <t>Secretário Adjunto</t>
  </si>
  <si>
    <t>PREFEITO</t>
  </si>
  <si>
    <t>VICE-PREFEITO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</si>
</sst>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0"/>
    <numFmt numFmtId="167" formatCode="0%"/>
    <numFmt numFmtId="168" formatCode="#,#00"/>
    <numFmt numFmtId="169" formatCode="#,#00.00"/>
  </numFmts>
  <fonts count="56">
    <font>
      <sz val="10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Palatino Linotype"/>
      <family val="1"/>
    </font>
    <font>
      <b/>
      <sz val="11"/>
      <color indexed="39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30"/>
      <color indexed="8"/>
      <name val="Arial"/>
      <family val="2"/>
    </font>
    <font>
      <b/>
      <sz val="10"/>
      <color indexed="2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1"/>
      <color indexed="39"/>
      <name val="Arial"/>
      <family val="2"/>
    </font>
    <font>
      <strike/>
      <sz val="11"/>
      <name val="Arial"/>
      <family val="2"/>
    </font>
    <font>
      <sz val="10"/>
      <color indexed="16"/>
      <name val="Arial"/>
      <family val="2"/>
    </font>
    <font>
      <strike/>
      <sz val="11"/>
      <color indexed="60"/>
      <name val="Arial"/>
      <family val="2"/>
    </font>
    <font>
      <sz val="11"/>
      <color indexed="60"/>
      <name val="Arial"/>
      <family val="2"/>
    </font>
    <font>
      <strike/>
      <sz val="8.5"/>
      <name val="Arial"/>
      <family val="2"/>
    </font>
    <font>
      <strike/>
      <sz val="9"/>
      <name val="Arial"/>
      <family val="2"/>
    </font>
    <font>
      <sz val="10"/>
      <color indexed="37"/>
      <name val="Arial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  <font>
      <sz val="8.5"/>
      <name val="Arial"/>
      <family val="2"/>
    </font>
    <font>
      <sz val="10.5"/>
      <name val="Arial"/>
      <family val="2"/>
    </font>
    <font>
      <strike/>
      <sz val="10.5"/>
      <name val="Arial"/>
      <family val="2"/>
    </font>
    <font>
      <strike/>
      <sz val="7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strike/>
      <sz val="11"/>
      <color indexed="10"/>
      <name val="Arial"/>
      <family val="2"/>
    </font>
    <font>
      <sz val="10"/>
      <color indexed="10"/>
      <name val="Arial"/>
      <family val="2"/>
    </font>
    <font>
      <strike/>
      <sz val="7.5"/>
      <name val="Arial"/>
      <family val="2"/>
    </font>
    <font>
      <sz val="10"/>
      <color indexed="9"/>
      <name val="Arial"/>
      <family val="2"/>
    </font>
    <font>
      <sz val="11"/>
      <color indexed="37"/>
      <name val="Arial"/>
      <family val="2"/>
    </font>
    <font>
      <b/>
      <sz val="13"/>
      <name val="Palatino Linotype"/>
      <family val="1"/>
    </font>
    <font>
      <b/>
      <sz val="11"/>
      <color indexed="8"/>
      <name val="Arial"/>
      <family val="2"/>
    </font>
    <font>
      <b/>
      <sz val="11"/>
      <color indexed="39"/>
      <name val="Verdana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trike/>
      <sz val="12"/>
      <name val="Arial"/>
      <family val="2"/>
    </font>
    <font>
      <b/>
      <strike/>
      <sz val="12"/>
      <color indexed="9"/>
      <name val="Arial"/>
      <family val="2"/>
    </font>
    <font>
      <b/>
      <sz val="11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0">
    <xf numFmtId="164" fontId="0" fillId="0" borderId="0" xfId="0" applyAlignment="1">
      <alignment/>
    </xf>
    <xf numFmtId="164" fontId="0" fillId="0" borderId="0" xfId="0" applyAlignment="1">
      <alignment vertical="center" shrinkToFit="1"/>
    </xf>
    <xf numFmtId="164" fontId="0" fillId="0" borderId="0" xfId="0" applyAlignment="1">
      <alignment horizontal="center" vertical="center" shrinkToFit="1"/>
    </xf>
    <xf numFmtId="164" fontId="0" fillId="0" borderId="0" xfId="0" applyAlignment="1">
      <alignment horizontal="center" vertical="center" wrapText="1" shrinkToFit="1"/>
    </xf>
    <xf numFmtId="164" fontId="0" fillId="0" borderId="0" xfId="0" applyAlignment="1">
      <alignment vertical="center"/>
    </xf>
    <xf numFmtId="165" fontId="0" fillId="0" borderId="0" xfId="0" applyNumberFormat="1" applyFill="1" applyAlignment="1">
      <alignment horizontal="right" vertic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 shrinkToFit="1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3" fillId="0" borderId="1" xfId="0" applyFont="1" applyBorder="1" applyAlignment="1">
      <alignment horizontal="center" vertical="center" shrinkToFi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4" fillId="3" borderId="1" xfId="0" applyFont="1" applyFill="1" applyBorder="1" applyAlignment="1">
      <alignment horizontal="center" vertical="center" wrapText="1" shrinkToFit="1"/>
    </xf>
    <xf numFmtId="164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vertical="center" shrinkToFit="1"/>
    </xf>
    <xf numFmtId="166" fontId="0" fillId="0" borderId="1" xfId="0" applyNumberFormat="1" applyFont="1" applyBorder="1" applyAlignment="1">
      <alignment horizontal="center" vertical="center" shrinkToFit="1"/>
    </xf>
    <xf numFmtId="164" fontId="0" fillId="0" borderId="1" xfId="0" applyFont="1" applyBorder="1" applyAlignment="1">
      <alignment horizontal="left" vertical="center" wrapText="1" shrinkToFit="1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center" shrinkToFit="1"/>
    </xf>
    <xf numFmtId="166" fontId="5" fillId="0" borderId="1" xfId="0" applyNumberFormat="1" applyFont="1" applyBorder="1" applyAlignment="1">
      <alignment horizontal="center" vertical="center" shrinkToFit="1"/>
    </xf>
    <xf numFmtId="164" fontId="5" fillId="0" borderId="1" xfId="0" applyFont="1" applyBorder="1" applyAlignment="1">
      <alignment horizontal="left" vertical="center" wrapText="1" shrinkToFit="1"/>
    </xf>
    <xf numFmtId="164" fontId="6" fillId="0" borderId="1" xfId="0" applyFont="1" applyFill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/>
    </xf>
    <xf numFmtId="164" fontId="8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0" borderId="1" xfId="0" applyFont="1" applyBorder="1" applyAlignment="1">
      <alignment horizontal="left" vertical="center" shrinkToFit="1"/>
    </xf>
    <xf numFmtId="164" fontId="4" fillId="0" borderId="1" xfId="0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/>
    </xf>
    <xf numFmtId="164" fontId="0" fillId="0" borderId="1" xfId="0" applyFont="1" applyBorder="1" applyAlignment="1">
      <alignment vertical="center" wrapText="1" shrinkToFit="1"/>
    </xf>
    <xf numFmtId="164" fontId="9" fillId="0" borderId="1" xfId="0" applyFont="1" applyBorder="1" applyAlignment="1">
      <alignment vertical="center" shrinkToFit="1"/>
    </xf>
    <xf numFmtId="164" fontId="5" fillId="0" borderId="1" xfId="0" applyFont="1" applyBorder="1" applyAlignment="1">
      <alignment vertical="center" wrapText="1" shrinkToFit="1"/>
    </xf>
    <xf numFmtId="166" fontId="5" fillId="0" borderId="1" xfId="0" applyNumberFormat="1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vertical="center"/>
    </xf>
    <xf numFmtId="164" fontId="5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 shrinkToFit="1"/>
    </xf>
    <xf numFmtId="164" fontId="5" fillId="0" borderId="1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 shrinkToFi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center" vertical="center" wrapText="1" shrinkToFit="1"/>
    </xf>
    <xf numFmtId="165" fontId="0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left" vertical="center" shrinkToFit="1"/>
    </xf>
    <xf numFmtId="164" fontId="5" fillId="0" borderId="1" xfId="0" applyFont="1" applyFill="1" applyBorder="1" applyAlignment="1">
      <alignment vertical="center" shrinkToFit="1"/>
    </xf>
    <xf numFmtId="166" fontId="5" fillId="0" borderId="1" xfId="0" applyNumberFormat="1" applyFont="1" applyFill="1" applyBorder="1" applyAlignment="1">
      <alignment horizontal="center" vertical="center" shrinkToFit="1"/>
    </xf>
    <xf numFmtId="164" fontId="5" fillId="0" borderId="1" xfId="0" applyFont="1" applyFill="1" applyBorder="1" applyAlignment="1">
      <alignment horizontal="left" vertical="center" shrinkToFit="1"/>
    </xf>
    <xf numFmtId="164" fontId="0" fillId="0" borderId="1" xfId="0" applyFont="1" applyFill="1" applyBorder="1" applyAlignment="1">
      <alignment vertical="center" shrinkToFit="1"/>
    </xf>
    <xf numFmtId="166" fontId="0" fillId="0" borderId="1" xfId="0" applyNumberFormat="1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0" fillId="4" borderId="1" xfId="0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right" vertical="center"/>
    </xf>
    <xf numFmtId="164" fontId="0" fillId="0" borderId="1" xfId="0" applyFont="1" applyFill="1" applyBorder="1" applyAlignment="1">
      <alignment horizontal="left" vertical="center" shrinkToFit="1"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 horizontal="center" vertical="center" shrinkToFit="1"/>
    </xf>
    <xf numFmtId="164" fontId="13" fillId="0" borderId="1" xfId="0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1" fillId="5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10" fillId="5" borderId="1" xfId="0" applyFont="1" applyFill="1" applyBorder="1" applyAlignment="1">
      <alignment vertical="center"/>
    </xf>
    <xf numFmtId="164" fontId="10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164" fontId="1" fillId="6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10" fillId="5" borderId="1" xfId="0" applyFont="1" applyFill="1" applyBorder="1" applyAlignment="1">
      <alignment horizontal="center" vertical="center"/>
    </xf>
    <xf numFmtId="165" fontId="10" fillId="0" borderId="0" xfId="0" applyNumberFormat="1" applyFont="1" applyAlignment="1">
      <alignment vertical="center"/>
    </xf>
    <xf numFmtId="165" fontId="14" fillId="0" borderId="0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5" borderId="1" xfId="0" applyFont="1" applyFill="1" applyBorder="1" applyAlignment="1">
      <alignment/>
    </xf>
    <xf numFmtId="164" fontId="17" fillId="6" borderId="1" xfId="0" applyFont="1" applyFill="1" applyBorder="1" applyAlignment="1">
      <alignment horizontal="center" vertical="center"/>
    </xf>
    <xf numFmtId="164" fontId="0" fillId="0" borderId="0" xfId="0" applyAlignment="1">
      <alignment shrinkToFit="1"/>
    </xf>
    <xf numFmtId="166" fontId="0" fillId="0" borderId="0" xfId="0" applyNumberFormat="1" applyAlignment="1">
      <alignment horizontal="center" shrinkToFit="1"/>
    </xf>
    <xf numFmtId="164" fontId="18" fillId="0" borderId="0" xfId="0" applyFont="1" applyFill="1" applyBorder="1" applyAlignment="1">
      <alignment horizontal="center" vertical="center" shrinkToFit="1"/>
    </xf>
    <xf numFmtId="166" fontId="18" fillId="0" borderId="0" xfId="0" applyNumberFormat="1" applyFont="1" applyFill="1" applyBorder="1" applyAlignment="1">
      <alignment horizontal="center" vertical="center" shrinkToFit="1"/>
    </xf>
    <xf numFmtId="164" fontId="4" fillId="2" borderId="1" xfId="0" applyFont="1" applyFill="1" applyBorder="1" applyAlignment="1">
      <alignment horizontal="center" vertical="center" shrinkToFit="1"/>
    </xf>
    <xf numFmtId="164" fontId="4" fillId="2" borderId="1" xfId="0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shrinkToFit="1"/>
    </xf>
    <xf numFmtId="164" fontId="4" fillId="3" borderId="1" xfId="0" applyFont="1" applyFill="1" applyBorder="1" applyAlignment="1">
      <alignment horizontal="center" vertical="center"/>
    </xf>
    <xf numFmtId="164" fontId="19" fillId="0" borderId="1" xfId="0" applyFont="1" applyFill="1" applyBorder="1" applyAlignment="1">
      <alignment vertical="center" shrinkToFit="1"/>
    </xf>
    <xf numFmtId="166" fontId="20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vertical="center" shrinkToFit="1"/>
    </xf>
    <xf numFmtId="166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22" fillId="0" borderId="0" xfId="0" applyFont="1" applyAlignment="1">
      <alignment/>
    </xf>
    <xf numFmtId="166" fontId="19" fillId="0" borderId="1" xfId="0" applyNumberFormat="1" applyFont="1" applyFill="1" applyBorder="1" applyAlignment="1">
      <alignment horizontal="center" vertical="center" wrapText="1"/>
    </xf>
    <xf numFmtId="164" fontId="23" fillId="0" borderId="1" xfId="0" applyFont="1" applyFill="1" applyBorder="1" applyAlignment="1">
      <alignment vertical="center" shrinkToFit="1"/>
    </xf>
    <xf numFmtId="166" fontId="23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 wrapText="1"/>
    </xf>
    <xf numFmtId="167" fontId="23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right" vertical="center" wrapText="1"/>
    </xf>
    <xf numFmtId="164" fontId="25" fillId="0" borderId="1" xfId="0" applyFont="1" applyFill="1" applyBorder="1" applyAlignment="1">
      <alignment vertical="center" shrinkToFit="1"/>
    </xf>
    <xf numFmtId="164" fontId="26" fillId="0" borderId="1" xfId="0" applyFont="1" applyFill="1" applyBorder="1" applyAlignment="1">
      <alignment vertical="center" shrinkToFit="1"/>
    </xf>
    <xf numFmtId="164" fontId="27" fillId="0" borderId="0" xfId="0" applyFont="1" applyAlignment="1">
      <alignment/>
    </xf>
    <xf numFmtId="164" fontId="7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1" xfId="0" applyFont="1" applyFill="1" applyBorder="1" applyAlignment="1">
      <alignment vertical="center" shrinkToFit="1"/>
    </xf>
    <xf numFmtId="164" fontId="31" fillId="0" borderId="1" xfId="0" applyFont="1" applyFill="1" applyBorder="1" applyAlignment="1">
      <alignment vertical="center" shrinkToFit="1"/>
    </xf>
    <xf numFmtId="166" fontId="32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vertical="center" shrinkToFi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33" fillId="0" borderId="1" xfId="0" applyFont="1" applyFill="1" applyBorder="1" applyAlignment="1">
      <alignment vertical="center" shrinkToFit="1"/>
    </xf>
    <xf numFmtId="164" fontId="34" fillId="0" borderId="0" xfId="0" applyFont="1" applyAlignment="1">
      <alignment/>
    </xf>
    <xf numFmtId="164" fontId="35" fillId="0" borderId="1" xfId="0" applyFont="1" applyFill="1" applyBorder="1" applyAlignment="1">
      <alignment vertical="center" shrinkToFit="1"/>
    </xf>
    <xf numFmtId="166" fontId="35" fillId="0" borderId="1" xfId="0" applyNumberFormat="1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vertical="center" wrapText="1"/>
    </xf>
    <xf numFmtId="167" fontId="35" fillId="0" borderId="1" xfId="0" applyNumberFormat="1" applyFont="1" applyFill="1" applyBorder="1" applyAlignment="1">
      <alignment horizontal="center" vertical="center" wrapText="1"/>
    </xf>
    <xf numFmtId="164" fontId="37" fillId="0" borderId="1" xfId="0" applyFont="1" applyFill="1" applyBorder="1" applyAlignment="1">
      <alignment vertical="center" shrinkToFit="1"/>
    </xf>
    <xf numFmtId="164" fontId="0" fillId="0" borderId="0" xfId="0" applyAlignment="1">
      <alignment wrapText="1"/>
    </xf>
    <xf numFmtId="164" fontId="38" fillId="0" borderId="1" xfId="0" applyFont="1" applyFill="1" applyBorder="1" applyAlignment="1">
      <alignment vertical="center" shrinkToFit="1"/>
    </xf>
    <xf numFmtId="165" fontId="19" fillId="0" borderId="1" xfId="0" applyNumberFormat="1" applyFont="1" applyFill="1" applyBorder="1" applyAlignment="1">
      <alignment vertical="center" shrinkToFit="1"/>
    </xf>
    <xf numFmtId="164" fontId="40" fillId="0" borderId="0" xfId="0" applyFont="1" applyAlignment="1">
      <alignment/>
    </xf>
    <xf numFmtId="164" fontId="0" fillId="0" borderId="0" xfId="0" applyFill="1" applyAlignment="1">
      <alignment/>
    </xf>
    <xf numFmtId="164" fontId="41" fillId="0" borderId="1" xfId="0" applyFont="1" applyFill="1" applyBorder="1" applyAlignment="1">
      <alignment vertical="center" shrinkToFit="1"/>
    </xf>
    <xf numFmtId="165" fontId="23" fillId="0" borderId="1" xfId="0" applyNumberFormat="1" applyFont="1" applyFill="1" applyBorder="1" applyAlignment="1">
      <alignment horizontal="right" vertical="center" wrapText="1"/>
    </xf>
    <xf numFmtId="165" fontId="21" fillId="0" borderId="1" xfId="0" applyNumberFormat="1" applyFont="1" applyFill="1" applyBorder="1" applyAlignment="1">
      <alignment horizontal="right" vertical="center" wrapText="1"/>
    </xf>
    <xf numFmtId="164" fontId="19" fillId="4" borderId="1" xfId="0" applyFont="1" applyFill="1" applyBorder="1" applyAlignment="1">
      <alignment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165" fontId="19" fillId="7" borderId="1" xfId="0" applyNumberFormat="1" applyFont="1" applyFill="1" applyBorder="1" applyAlignment="1">
      <alignment horizontal="right" vertical="center" wrapText="1"/>
    </xf>
    <xf numFmtId="167" fontId="19" fillId="4" borderId="1" xfId="0" applyNumberFormat="1" applyFont="1" applyFill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1" xfId="0" applyFont="1" applyBorder="1" applyAlignment="1">
      <alignment horizontal="justify" vertical="center" wrapText="1"/>
    </xf>
    <xf numFmtId="164" fontId="18" fillId="8" borderId="2" xfId="0" applyFont="1" applyFill="1" applyBorder="1" applyAlignment="1">
      <alignment horizontal="center" vertical="center" shrinkToFit="1"/>
    </xf>
    <xf numFmtId="164" fontId="18" fillId="8" borderId="3" xfId="0" applyFont="1" applyFill="1" applyBorder="1" applyAlignment="1">
      <alignment horizontal="center" vertical="center" wrapText="1"/>
    </xf>
    <xf numFmtId="164" fontId="18" fillId="8" borderId="4" xfId="0" applyFont="1" applyFill="1" applyBorder="1" applyAlignment="1">
      <alignment horizontal="center" vertical="center" wrapText="1"/>
    </xf>
    <xf numFmtId="164" fontId="19" fillId="0" borderId="1" xfId="0" applyFont="1" applyFill="1" applyBorder="1" applyAlignment="1">
      <alignment horizontal="left" vertical="center" shrinkToFit="1"/>
    </xf>
    <xf numFmtId="165" fontId="19" fillId="0" borderId="1" xfId="0" applyNumberFormat="1" applyFont="1" applyFill="1" applyBorder="1" applyAlignment="1">
      <alignment horizontal="right"/>
    </xf>
    <xf numFmtId="164" fontId="23" fillId="0" borderId="1" xfId="0" applyFont="1" applyFill="1" applyBorder="1" applyAlignment="1">
      <alignment horizontal="left" vertical="center" shrinkToFit="1"/>
    </xf>
    <xf numFmtId="165" fontId="23" fillId="0" borderId="1" xfId="0" applyNumberFormat="1" applyFont="1" applyFill="1" applyBorder="1" applyAlignment="1">
      <alignment horizontal="right"/>
    </xf>
    <xf numFmtId="164" fontId="19" fillId="0" borderId="1" xfId="0" applyFont="1" applyFill="1" applyBorder="1" applyAlignment="1">
      <alignment horizontal="left" shrinkToFit="1"/>
    </xf>
    <xf numFmtId="164" fontId="21" fillId="0" borderId="1" xfId="0" applyFont="1" applyFill="1" applyBorder="1" applyAlignment="1">
      <alignment horizontal="left" shrinkToFit="1"/>
    </xf>
    <xf numFmtId="165" fontId="21" fillId="0" borderId="1" xfId="0" applyNumberFormat="1" applyFont="1" applyFill="1" applyBorder="1" applyAlignment="1">
      <alignment horizontal="right"/>
    </xf>
    <xf numFmtId="164" fontId="0" fillId="0" borderId="0" xfId="0" applyAlignment="1">
      <alignment/>
    </xf>
    <xf numFmtId="164" fontId="42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4" fontId="19" fillId="0" borderId="1" xfId="0" applyFont="1" applyBorder="1" applyAlignment="1">
      <alignment vertical="center"/>
    </xf>
    <xf numFmtId="166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/>
    </xf>
    <xf numFmtId="167" fontId="19" fillId="0" borderId="1" xfId="0" applyNumberFormat="1" applyFont="1" applyBorder="1" applyAlignment="1">
      <alignment horizontal="center" vertical="center"/>
    </xf>
    <xf numFmtId="164" fontId="21" fillId="0" borderId="1" xfId="0" applyFont="1" applyBorder="1" applyAlignment="1">
      <alignment vertical="center" shrinkToFit="1"/>
    </xf>
    <xf numFmtId="166" fontId="21" fillId="0" borderId="1" xfId="0" applyNumberFormat="1" applyFont="1" applyBorder="1" applyAlignment="1">
      <alignment horizontal="center" vertical="center" shrinkToFit="1"/>
    </xf>
    <xf numFmtId="165" fontId="21" fillId="0" borderId="1" xfId="0" applyNumberFormat="1" applyFont="1" applyBorder="1" applyAlignment="1">
      <alignment/>
    </xf>
    <xf numFmtId="167" fontId="21" fillId="0" borderId="1" xfId="0" applyNumberFormat="1" applyFont="1" applyBorder="1" applyAlignment="1">
      <alignment horizontal="center" vertical="center"/>
    </xf>
    <xf numFmtId="164" fontId="43" fillId="0" borderId="0" xfId="0" applyFont="1" applyAlignment="1">
      <alignment/>
    </xf>
    <xf numFmtId="164" fontId="19" fillId="0" borderId="1" xfId="0" applyFont="1" applyBorder="1" applyAlignment="1">
      <alignment vertical="center" shrinkToFit="1"/>
    </xf>
    <xf numFmtId="166" fontId="19" fillId="0" borderId="1" xfId="0" applyNumberFormat="1" applyFont="1" applyBorder="1" applyAlignment="1">
      <alignment horizontal="center" vertical="center" shrinkToFit="1"/>
    </xf>
    <xf numFmtId="164" fontId="19" fillId="0" borderId="1" xfId="0" applyFont="1" applyBorder="1" applyAlignment="1">
      <alignment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right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4" fontId="21" fillId="0" borderId="1" xfId="0" applyFont="1" applyBorder="1" applyAlignment="1">
      <alignment vertical="center"/>
    </xf>
    <xf numFmtId="166" fontId="21" fillId="0" borderId="1" xfId="0" applyNumberFormat="1" applyFont="1" applyBorder="1" applyAlignment="1">
      <alignment horizontal="center" vertical="center"/>
    </xf>
    <xf numFmtId="164" fontId="21" fillId="0" borderId="1" xfId="0" applyFont="1" applyFill="1" applyBorder="1" applyAlignment="1">
      <alignment vertical="center"/>
    </xf>
    <xf numFmtId="166" fontId="21" fillId="0" borderId="1" xfId="0" applyNumberFormat="1" applyFont="1" applyFill="1" applyBorder="1" applyAlignment="1">
      <alignment horizontal="center" vertical="center"/>
    </xf>
    <xf numFmtId="164" fontId="44" fillId="2" borderId="1" xfId="0" applyFont="1" applyFill="1" applyBorder="1" applyAlignment="1">
      <alignment horizontal="center" vertical="center" shrinkToFit="1"/>
    </xf>
    <xf numFmtId="164" fontId="45" fillId="0" borderId="1" xfId="0" applyFont="1" applyFill="1" applyBorder="1" applyAlignment="1">
      <alignment horizontal="center" vertical="center" shrinkToFit="1"/>
    </xf>
    <xf numFmtId="164" fontId="46" fillId="0" borderId="1" xfId="0" applyFont="1" applyBorder="1" applyAlignment="1">
      <alignment horizontal="center" vertical="center" shrinkToFit="1"/>
    </xf>
    <xf numFmtId="164" fontId="47" fillId="0" borderId="0" xfId="0" applyFont="1" applyBorder="1" applyAlignment="1">
      <alignment horizontal="center" vertical="center" shrinkToFit="1"/>
    </xf>
    <xf numFmtId="164" fontId="15" fillId="9" borderId="1" xfId="0" applyFont="1" applyFill="1" applyBorder="1" applyAlignment="1">
      <alignment horizontal="center" vertical="center"/>
    </xf>
    <xf numFmtId="164" fontId="48" fillId="3" borderId="1" xfId="0" applyFont="1" applyFill="1" applyBorder="1" applyAlignment="1">
      <alignment horizontal="center" vertical="center"/>
    </xf>
    <xf numFmtId="168" fontId="49" fillId="0" borderId="1" xfId="0" applyNumberFormat="1" applyFont="1" applyBorder="1" applyAlignment="1">
      <alignment horizontal="center" vertical="center"/>
    </xf>
    <xf numFmtId="169" fontId="49" fillId="0" borderId="1" xfId="0" applyNumberFormat="1" applyFont="1" applyBorder="1" applyAlignment="1">
      <alignment horizontal="center" vertical="center"/>
    </xf>
    <xf numFmtId="164" fontId="15" fillId="2" borderId="1" xfId="0" applyFont="1" applyFill="1" applyBorder="1" applyAlignment="1">
      <alignment horizontal="center" vertical="center"/>
    </xf>
    <xf numFmtId="164" fontId="49" fillId="0" borderId="1" xfId="0" applyFont="1" applyBorder="1" applyAlignment="1">
      <alignment horizontal="left" vertical="center" shrinkToFit="1"/>
    </xf>
    <xf numFmtId="166" fontId="49" fillId="0" borderId="1" xfId="0" applyNumberFormat="1" applyFont="1" applyBorder="1" applyAlignment="1">
      <alignment horizontal="center" vertical="center" shrinkToFit="1"/>
    </xf>
    <xf numFmtId="167" fontId="49" fillId="0" borderId="1" xfId="0" applyNumberFormat="1" applyFont="1" applyBorder="1" applyAlignment="1">
      <alignment horizontal="center" vertical="center"/>
    </xf>
    <xf numFmtId="164" fontId="49" fillId="0" borderId="1" xfId="0" applyFont="1" applyBorder="1" applyAlignment="1">
      <alignment horizontal="center" vertical="center" wrapText="1"/>
    </xf>
    <xf numFmtId="164" fontId="50" fillId="10" borderId="1" xfId="0" applyFont="1" applyFill="1" applyBorder="1" applyAlignment="1">
      <alignment horizontal="center" vertical="center" shrinkToFit="1"/>
    </xf>
    <xf numFmtId="164" fontId="51" fillId="0" borderId="1" xfId="0" applyFont="1" applyBorder="1" applyAlignment="1">
      <alignment vertical="center" shrinkToFit="1"/>
    </xf>
    <xf numFmtId="165" fontId="49" fillId="0" borderId="1" xfId="0" applyNumberFormat="1" applyFont="1" applyBorder="1" applyAlignment="1">
      <alignment/>
    </xf>
    <xf numFmtId="164" fontId="49" fillId="0" borderId="1" xfId="0" applyFont="1" applyBorder="1" applyAlignment="1">
      <alignment vertical="center" shrinkToFit="1"/>
    </xf>
    <xf numFmtId="164" fontId="49" fillId="0" borderId="0" xfId="0" applyFont="1" applyAlignment="1">
      <alignment shrinkToFit="1"/>
    </xf>
    <xf numFmtId="165" fontId="49" fillId="0" borderId="0" xfId="0" applyNumberFormat="1" applyFont="1" applyAlignment="1">
      <alignment/>
    </xf>
    <xf numFmtId="164" fontId="15" fillId="0" borderId="0" xfId="0" applyFont="1" applyAlignment="1">
      <alignment shrinkToFit="1"/>
    </xf>
    <xf numFmtId="164" fontId="49" fillId="0" borderId="1" xfId="0" applyFont="1" applyBorder="1" applyAlignment="1">
      <alignment vertical="center"/>
    </xf>
    <xf numFmtId="164" fontId="52" fillId="4" borderId="1" xfId="0" applyFont="1" applyFill="1" applyBorder="1" applyAlignment="1">
      <alignment horizontal="left" vertical="center" wrapText="1" shrinkToFit="1"/>
    </xf>
    <xf numFmtId="165" fontId="50" fillId="11" borderId="1" xfId="0" applyNumberFormat="1" applyFont="1" applyFill="1" applyBorder="1" applyAlignment="1">
      <alignment vertical="center"/>
    </xf>
    <xf numFmtId="164" fontId="53" fillId="4" borderId="1" xfId="0" applyFont="1" applyFill="1" applyBorder="1" applyAlignment="1">
      <alignment horizontal="left" shrinkToFit="1"/>
    </xf>
    <xf numFmtId="165" fontId="54" fillId="11" borderId="1" xfId="0" applyNumberFormat="1" applyFont="1" applyFill="1" applyBorder="1" applyAlignment="1">
      <alignment vertical="center"/>
    </xf>
    <xf numFmtId="164" fontId="4" fillId="0" borderId="1" xfId="0" applyFont="1" applyBorder="1" applyAlignment="1">
      <alignment/>
    </xf>
    <xf numFmtId="165" fontId="55" fillId="11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DDDDDD"/>
      <rgbColor rgb="00808080"/>
      <rgbColor rgb="009999FF"/>
      <rgbColor rgb="00993366"/>
      <rgbColor rgb="00EEEEEE"/>
      <rgbColor rgb="00E6E6E6"/>
      <rgbColor rgb="004700B8"/>
      <rgbColor rgb="00FF8080"/>
      <rgbColor rgb="000066FF"/>
      <rgbColor rgb="00D9D9D9"/>
      <rgbColor rgb="00000080"/>
      <rgbColor rgb="00FF00FF"/>
      <rgbColor rgb="00FFFF00"/>
      <rgbColor rgb="0000FFFF"/>
      <rgbColor rgb="00800080"/>
      <rgbColor rgb="00990000"/>
      <rgbColor rgb="00008080"/>
      <rgbColor rgb="000000CC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3009900</xdr:colOff>
      <xdr:row>3</xdr:row>
      <xdr:rowOff>85725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638175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638175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638175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638175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638175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3009900</xdr:colOff>
      <xdr:row>0</xdr:row>
      <xdr:rowOff>990600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3009900</xdr:colOff>
      <xdr:row>0</xdr:row>
      <xdr:rowOff>990600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3</xdr:row>
      <xdr:rowOff>85725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="128" zoomScaleNormal="128" zoomScaleSheetLayoutView="120" workbookViewId="0" topLeftCell="A1">
      <selection activeCell="A5" sqref="A5"/>
    </sheetView>
  </sheetViews>
  <sheetFormatPr defaultColWidth="10.28125" defaultRowHeight="12.75"/>
  <cols>
    <col min="1" max="1" width="53.57421875" style="1" customWidth="1"/>
    <col min="2" max="2" width="7.28125" style="2" customWidth="1"/>
    <col min="3" max="3" width="15.28125" style="3" customWidth="1"/>
    <col min="4" max="4" width="12.421875" style="1" customWidth="1"/>
    <col min="5" max="5" width="8.7109375" style="4" customWidth="1"/>
    <col min="6" max="6" width="11.140625" style="5" customWidth="1"/>
    <col min="7" max="7" width="11.57421875" style="6" customWidth="1"/>
    <col min="8" max="16384" width="11.00390625" style="0" customWidth="1"/>
  </cols>
  <sheetData>
    <row r="1" spans="1:7" s="4" customFormat="1" ht="23.25" customHeight="1">
      <c r="A1" s="7"/>
      <c r="B1" s="7"/>
      <c r="C1" s="7"/>
      <c r="D1" s="7"/>
      <c r="E1" s="7"/>
      <c r="F1" s="7"/>
      <c r="G1" s="8"/>
    </row>
    <row r="2" spans="1:7" s="4" customFormat="1" ht="23.25" customHeight="1">
      <c r="A2" s="7"/>
      <c r="B2" s="7"/>
      <c r="C2" s="7"/>
      <c r="D2" s="7"/>
      <c r="E2" s="7"/>
      <c r="F2" s="7"/>
      <c r="G2" s="8"/>
    </row>
    <row r="3" spans="1:7" s="4" customFormat="1" ht="23.25" customHeight="1">
      <c r="A3" s="7"/>
      <c r="B3" s="7"/>
      <c r="C3" s="7"/>
      <c r="D3" s="7"/>
      <c r="E3" s="7"/>
      <c r="F3" s="7"/>
      <c r="G3" s="8"/>
    </row>
    <row r="4" spans="1:7" s="4" customFormat="1" ht="23.25" customHeight="1">
      <c r="A4" s="7"/>
      <c r="B4" s="7"/>
      <c r="C4" s="7"/>
      <c r="D4" s="7"/>
      <c r="E4" s="7"/>
      <c r="F4" s="7"/>
      <c r="G4" s="8"/>
    </row>
    <row r="5" spans="1:7" s="4" customFormat="1" ht="23.25" customHeight="1">
      <c r="A5" s="9" t="s">
        <v>0</v>
      </c>
      <c r="B5" s="9"/>
      <c r="C5" s="9"/>
      <c r="D5" s="9"/>
      <c r="E5" s="9"/>
      <c r="F5" s="9"/>
      <c r="G5" s="8"/>
    </row>
    <row r="6" spans="1:7" s="12" customFormat="1" ht="23.25" customHeight="1">
      <c r="A6" s="10" t="s">
        <v>1</v>
      </c>
      <c r="B6" s="10"/>
      <c r="C6" s="10"/>
      <c r="D6" s="10"/>
      <c r="E6" s="10"/>
      <c r="F6" s="10"/>
      <c r="G6" s="11"/>
    </row>
    <row r="7" spans="1:6" s="16" customFormat="1" ht="25.5" customHeight="1">
      <c r="A7" s="13" t="s">
        <v>2</v>
      </c>
      <c r="B7" s="13" t="s">
        <v>3</v>
      </c>
      <c r="C7" s="13" t="s">
        <v>4</v>
      </c>
      <c r="D7" s="14" t="s">
        <v>5</v>
      </c>
      <c r="E7" s="14" t="s">
        <v>6</v>
      </c>
      <c r="F7" s="15" t="s">
        <v>7</v>
      </c>
    </row>
    <row r="8" spans="1:7" s="24" customFormat="1" ht="12.75">
      <c r="A8" s="17" t="s">
        <v>8</v>
      </c>
      <c r="B8" s="18">
        <v>5</v>
      </c>
      <c r="C8" s="19" t="s">
        <v>9</v>
      </c>
      <c r="D8" s="20" t="s">
        <v>10</v>
      </c>
      <c r="E8" s="21">
        <v>40</v>
      </c>
      <c r="F8" s="22">
        <f>QS5!C9</f>
        <v>3366.29</v>
      </c>
      <c r="G8" s="23"/>
    </row>
    <row r="9" spans="1:7" s="24" customFormat="1" ht="12.75" customHeight="1">
      <c r="A9" s="25" t="s">
        <v>11</v>
      </c>
      <c r="B9" s="26">
        <v>20</v>
      </c>
      <c r="C9" s="27" t="s">
        <v>9</v>
      </c>
      <c r="D9" s="28" t="s">
        <v>12</v>
      </c>
      <c r="E9" s="29">
        <v>40</v>
      </c>
      <c r="F9" s="30">
        <f>F11/120*220</f>
        <v>10821.76</v>
      </c>
      <c r="G9" s="23"/>
    </row>
    <row r="10" spans="1:7" s="24" customFormat="1" ht="12.75">
      <c r="A10" s="25"/>
      <c r="B10" s="26"/>
      <c r="C10" s="27"/>
      <c r="D10" s="28"/>
      <c r="E10" s="29">
        <v>30</v>
      </c>
      <c r="F10" s="30">
        <f>F11/120*180</f>
        <v>8854.17</v>
      </c>
      <c r="G10" s="23"/>
    </row>
    <row r="11" spans="1:7" s="24" customFormat="1" ht="12.75">
      <c r="A11" s="25"/>
      <c r="B11" s="26"/>
      <c r="C11" s="27"/>
      <c r="D11" s="28"/>
      <c r="E11" s="31">
        <v>20</v>
      </c>
      <c r="F11" s="32">
        <f>QS5!$C$28</f>
        <v>5902.78</v>
      </c>
      <c r="G11" s="23"/>
    </row>
    <row r="12" spans="1:7" s="39" customFormat="1" ht="24.75">
      <c r="A12" s="33" t="s">
        <v>13</v>
      </c>
      <c r="B12" s="18">
        <v>200</v>
      </c>
      <c r="C12" s="34" t="s">
        <v>14</v>
      </c>
      <c r="D12" s="35" t="s">
        <v>15</v>
      </c>
      <c r="E12" s="36">
        <v>40</v>
      </c>
      <c r="F12" s="37">
        <f>QS1!$C10</f>
        <v>1277.3</v>
      </c>
      <c r="G12" s="38"/>
    </row>
    <row r="13" spans="1:7" s="24" customFormat="1" ht="12.75">
      <c r="A13" s="17" t="s">
        <v>16</v>
      </c>
      <c r="B13" s="18">
        <v>250</v>
      </c>
      <c r="C13" s="19" t="s">
        <v>17</v>
      </c>
      <c r="D13" s="20" t="s">
        <v>18</v>
      </c>
      <c r="E13" s="21">
        <v>44</v>
      </c>
      <c r="F13" s="22">
        <f>QS1!C9</f>
        <v>1240.13</v>
      </c>
      <c r="G13" s="23"/>
    </row>
    <row r="14" spans="1:7" s="24" customFormat="1" ht="12.75">
      <c r="A14" s="17" t="s">
        <v>19</v>
      </c>
      <c r="B14" s="18">
        <v>5</v>
      </c>
      <c r="C14" s="19" t="s">
        <v>17</v>
      </c>
      <c r="D14" s="20" t="s">
        <v>20</v>
      </c>
      <c r="E14" s="21">
        <v>30</v>
      </c>
      <c r="F14" s="22">
        <f>QS1!C11</f>
        <v>1315.64</v>
      </c>
      <c r="G14" s="23"/>
    </row>
    <row r="15" spans="1:7" s="24" customFormat="1" ht="12.75">
      <c r="A15" s="17" t="s">
        <v>21</v>
      </c>
      <c r="B15" s="18">
        <v>400</v>
      </c>
      <c r="C15" s="19" t="s">
        <v>17</v>
      </c>
      <c r="D15" s="20" t="s">
        <v>18</v>
      </c>
      <c r="E15" s="21">
        <v>44</v>
      </c>
      <c r="F15" s="22">
        <f>QS1!C9</f>
        <v>1240.13</v>
      </c>
      <c r="G15" s="23"/>
    </row>
    <row r="16" spans="1:7" s="24" customFormat="1" ht="12.75">
      <c r="A16" s="17" t="s">
        <v>22</v>
      </c>
      <c r="B16" s="18">
        <v>180</v>
      </c>
      <c r="C16" s="19" t="s">
        <v>17</v>
      </c>
      <c r="D16" s="20" t="s">
        <v>23</v>
      </c>
      <c r="E16" s="21">
        <v>44</v>
      </c>
      <c r="F16" s="22">
        <f>QS1!C16</f>
        <v>1525.15</v>
      </c>
      <c r="G16" s="23"/>
    </row>
    <row r="17" spans="1:7" s="24" customFormat="1" ht="12.75">
      <c r="A17" s="17" t="s">
        <v>24</v>
      </c>
      <c r="B17" s="18">
        <v>10</v>
      </c>
      <c r="C17" s="19" t="s">
        <v>17</v>
      </c>
      <c r="D17" s="20" t="s">
        <v>20</v>
      </c>
      <c r="E17" s="21">
        <v>40</v>
      </c>
      <c r="F17" s="22">
        <f>QS1!C11</f>
        <v>1315.64</v>
      </c>
      <c r="G17" s="23"/>
    </row>
    <row r="18" spans="1:7" s="24" customFormat="1" ht="12.75">
      <c r="A18" s="17" t="s">
        <v>25</v>
      </c>
      <c r="B18" s="18">
        <v>2</v>
      </c>
      <c r="C18" s="19" t="s">
        <v>17</v>
      </c>
      <c r="D18" s="20" t="s">
        <v>20</v>
      </c>
      <c r="E18" s="21">
        <v>40</v>
      </c>
      <c r="F18" s="22">
        <f>QS1!C11</f>
        <v>1315.64</v>
      </c>
      <c r="G18" s="23"/>
    </row>
    <row r="19" spans="1:7" s="24" customFormat="1" ht="12.75">
      <c r="A19" s="17" t="s">
        <v>26</v>
      </c>
      <c r="B19" s="18">
        <v>140</v>
      </c>
      <c r="C19" s="19" t="s">
        <v>17</v>
      </c>
      <c r="D19" s="20" t="s">
        <v>27</v>
      </c>
      <c r="E19" s="21">
        <v>40</v>
      </c>
      <c r="F19" s="22">
        <f>QS1!C13</f>
        <v>1395.75</v>
      </c>
      <c r="G19" s="23"/>
    </row>
    <row r="20" spans="1:7" s="24" customFormat="1" ht="12.75">
      <c r="A20" s="17" t="s">
        <v>28</v>
      </c>
      <c r="B20" s="18">
        <v>150</v>
      </c>
      <c r="C20" s="19" t="s">
        <v>17</v>
      </c>
      <c r="D20" s="20" t="s">
        <v>29</v>
      </c>
      <c r="E20" s="21">
        <v>44</v>
      </c>
      <c r="F20" s="22">
        <f>QS1!C18</f>
        <v>1618.05</v>
      </c>
      <c r="G20" s="23"/>
    </row>
    <row r="21" spans="1:7" s="24" customFormat="1" ht="12.75">
      <c r="A21" s="17" t="s">
        <v>30</v>
      </c>
      <c r="B21" s="18">
        <v>90</v>
      </c>
      <c r="C21" s="19" t="s">
        <v>17</v>
      </c>
      <c r="D21" s="20" t="s">
        <v>18</v>
      </c>
      <c r="E21" s="21">
        <v>40</v>
      </c>
      <c r="F21" s="22">
        <f>QS1!C9</f>
        <v>1240.13</v>
      </c>
      <c r="G21" s="23"/>
    </row>
    <row r="22" spans="1:7" s="24" customFormat="1" ht="12.75">
      <c r="A22" s="17" t="s">
        <v>31</v>
      </c>
      <c r="B22" s="18">
        <v>50</v>
      </c>
      <c r="C22" s="19" t="s">
        <v>17</v>
      </c>
      <c r="D22" s="20" t="s">
        <v>18</v>
      </c>
      <c r="E22" s="21">
        <v>44</v>
      </c>
      <c r="F22" s="22">
        <f>QS1!C9</f>
        <v>1240.13</v>
      </c>
      <c r="G22" s="23"/>
    </row>
    <row r="23" spans="1:7" s="24" customFormat="1" ht="12.75">
      <c r="A23" s="17" t="s">
        <v>32</v>
      </c>
      <c r="B23" s="18">
        <v>4</v>
      </c>
      <c r="C23" s="40" t="s">
        <v>33</v>
      </c>
      <c r="D23" s="20" t="s">
        <v>18</v>
      </c>
      <c r="E23" s="21">
        <v>44</v>
      </c>
      <c r="F23" s="22">
        <f>QS1!C9</f>
        <v>1240.13</v>
      </c>
      <c r="G23" s="23"/>
    </row>
    <row r="24" spans="1:7" s="24" customFormat="1" ht="12.75">
      <c r="A24" s="17" t="s">
        <v>34</v>
      </c>
      <c r="B24" s="18">
        <v>50</v>
      </c>
      <c r="C24" s="19" t="s">
        <v>9</v>
      </c>
      <c r="D24" s="20" t="s">
        <v>10</v>
      </c>
      <c r="E24" s="21">
        <v>40</v>
      </c>
      <c r="F24" s="22">
        <f>QS5!C9</f>
        <v>3366.29</v>
      </c>
      <c r="G24" s="23"/>
    </row>
    <row r="25" spans="1:7" s="24" customFormat="1" ht="12.75">
      <c r="A25" s="17" t="s">
        <v>35</v>
      </c>
      <c r="B25" s="18">
        <v>7</v>
      </c>
      <c r="C25" s="19" t="s">
        <v>9</v>
      </c>
      <c r="D25" s="20" t="s">
        <v>10</v>
      </c>
      <c r="E25" s="21">
        <v>40</v>
      </c>
      <c r="F25" s="22">
        <f>QS5!C9</f>
        <v>3366.29</v>
      </c>
      <c r="G25" s="23"/>
    </row>
    <row r="26" spans="1:7" s="24" customFormat="1" ht="12.75" customHeight="1">
      <c r="A26" s="17" t="s">
        <v>36</v>
      </c>
      <c r="B26" s="18">
        <v>15</v>
      </c>
      <c r="C26" s="19" t="s">
        <v>9</v>
      </c>
      <c r="D26" s="41" t="s">
        <v>12</v>
      </c>
      <c r="E26" s="21">
        <v>40</v>
      </c>
      <c r="F26" s="42">
        <f>F27/180*220</f>
        <v>7214.51</v>
      </c>
      <c r="G26" s="23"/>
    </row>
    <row r="27" spans="1:7" s="24" customFormat="1" ht="12.75">
      <c r="A27" s="17"/>
      <c r="B27" s="18"/>
      <c r="C27" s="19"/>
      <c r="D27" s="41"/>
      <c r="E27" s="43">
        <v>30</v>
      </c>
      <c r="F27" s="44">
        <f>QS5!C28</f>
        <v>5902.78</v>
      </c>
      <c r="G27" s="23"/>
    </row>
    <row r="28" spans="1:7" s="24" customFormat="1" ht="12.75">
      <c r="A28" s="17" t="s">
        <v>37</v>
      </c>
      <c r="B28" s="18">
        <v>20</v>
      </c>
      <c r="C28" s="19" t="s">
        <v>9</v>
      </c>
      <c r="D28" s="20" t="s">
        <v>38</v>
      </c>
      <c r="E28" s="21">
        <v>40</v>
      </c>
      <c r="F28" s="22">
        <f>QS5!C13</f>
        <v>3788.78</v>
      </c>
      <c r="G28" s="23"/>
    </row>
    <row r="29" spans="1:7" s="24" customFormat="1" ht="12.75" customHeight="1">
      <c r="A29" s="17" t="s">
        <v>39</v>
      </c>
      <c r="B29" s="18">
        <v>23</v>
      </c>
      <c r="C29" s="33" t="s">
        <v>14</v>
      </c>
      <c r="D29" s="41" t="s">
        <v>40</v>
      </c>
      <c r="E29" s="43">
        <v>40</v>
      </c>
      <c r="F29" s="44">
        <f>QS2!C9</f>
        <v>1744.96</v>
      </c>
      <c r="G29" s="23"/>
    </row>
    <row r="30" spans="1:7" s="24" customFormat="1" ht="12.75">
      <c r="A30" s="17"/>
      <c r="B30" s="18"/>
      <c r="C30" s="33"/>
      <c r="D30" s="41"/>
      <c r="E30" s="21">
        <v>30</v>
      </c>
      <c r="F30" s="42">
        <f>F29/220*180</f>
        <v>1427.69</v>
      </c>
      <c r="G30" s="23"/>
    </row>
    <row r="31" spans="1:7" s="24" customFormat="1" ht="12.75">
      <c r="A31" s="17"/>
      <c r="B31" s="18"/>
      <c r="C31" s="33"/>
      <c r="D31" s="41"/>
      <c r="E31" s="21">
        <v>20</v>
      </c>
      <c r="F31" s="42">
        <f>F29/220*120</f>
        <v>951.8</v>
      </c>
      <c r="G31" s="23"/>
    </row>
    <row r="32" spans="1:7" s="24" customFormat="1" ht="12.75" customHeight="1">
      <c r="A32" s="17" t="s">
        <v>41</v>
      </c>
      <c r="B32" s="18">
        <v>250</v>
      </c>
      <c r="C32" s="33" t="s">
        <v>14</v>
      </c>
      <c r="D32" s="41" t="s">
        <v>42</v>
      </c>
      <c r="E32" s="43">
        <v>40</v>
      </c>
      <c r="F32" s="44">
        <f>QS2!C20</f>
        <v>2415.45</v>
      </c>
      <c r="G32" s="23"/>
    </row>
    <row r="33" spans="1:7" s="24" customFormat="1" ht="12.75">
      <c r="A33" s="17"/>
      <c r="B33" s="18"/>
      <c r="C33" s="33"/>
      <c r="D33" s="41"/>
      <c r="E33" s="21">
        <v>30</v>
      </c>
      <c r="F33" s="42">
        <f>F32/220*180</f>
        <v>1976.28</v>
      </c>
      <c r="G33" s="23"/>
    </row>
    <row r="34" spans="1:7" s="24" customFormat="1" ht="12.75">
      <c r="A34" s="17"/>
      <c r="B34" s="18"/>
      <c r="C34" s="33"/>
      <c r="D34" s="41"/>
      <c r="E34" s="21">
        <v>20</v>
      </c>
      <c r="F34" s="42">
        <f>F32/220*120</f>
        <v>1317.52</v>
      </c>
      <c r="G34" s="23"/>
    </row>
    <row r="35" spans="1:7" s="24" customFormat="1" ht="12.75" customHeight="1">
      <c r="A35" s="17" t="s">
        <v>43</v>
      </c>
      <c r="B35" s="18">
        <v>400</v>
      </c>
      <c r="C35" s="33" t="s">
        <v>14</v>
      </c>
      <c r="D35" s="41" t="s">
        <v>44</v>
      </c>
      <c r="E35" s="43">
        <v>40</v>
      </c>
      <c r="F35" s="44">
        <f>QS2!C15</f>
        <v>2083.55</v>
      </c>
      <c r="G35" s="23"/>
    </row>
    <row r="36" spans="1:7" s="24" customFormat="1" ht="12.75">
      <c r="A36" s="17"/>
      <c r="B36" s="18"/>
      <c r="C36" s="33"/>
      <c r="D36" s="41"/>
      <c r="E36" s="21">
        <v>30</v>
      </c>
      <c r="F36" s="42">
        <f>F35/220*180</f>
        <v>1704.72</v>
      </c>
      <c r="G36" s="23"/>
    </row>
    <row r="37" spans="1:7" s="24" customFormat="1" ht="12.75">
      <c r="A37" s="17"/>
      <c r="B37" s="18"/>
      <c r="C37" s="33"/>
      <c r="D37" s="41"/>
      <c r="E37" s="21">
        <v>20</v>
      </c>
      <c r="F37" s="42">
        <f>F35/220*120</f>
        <v>1136.48</v>
      </c>
      <c r="G37" s="23"/>
    </row>
    <row r="38" spans="1:7" s="24" customFormat="1" ht="12.75" customHeight="1">
      <c r="A38" s="17" t="s">
        <v>45</v>
      </c>
      <c r="B38" s="18">
        <v>33</v>
      </c>
      <c r="C38" s="33" t="s">
        <v>14</v>
      </c>
      <c r="D38" s="41" t="s">
        <v>40</v>
      </c>
      <c r="E38" s="43">
        <v>40</v>
      </c>
      <c r="F38" s="44">
        <f>QS2!C9</f>
        <v>1744.96</v>
      </c>
      <c r="G38" s="23"/>
    </row>
    <row r="39" spans="1:7" s="24" customFormat="1" ht="12.75">
      <c r="A39" s="17"/>
      <c r="B39" s="18"/>
      <c r="C39" s="33"/>
      <c r="D39" s="41"/>
      <c r="E39" s="21">
        <v>30</v>
      </c>
      <c r="F39" s="42">
        <f>F38/220*180</f>
        <v>1427.69</v>
      </c>
      <c r="G39" s="23"/>
    </row>
    <row r="40" spans="1:7" s="24" customFormat="1" ht="12.75">
      <c r="A40" s="17"/>
      <c r="B40" s="18"/>
      <c r="C40" s="33"/>
      <c r="D40" s="41"/>
      <c r="E40" s="21">
        <v>20</v>
      </c>
      <c r="F40" s="42">
        <f>F38/220*120</f>
        <v>951.8</v>
      </c>
      <c r="G40" s="23"/>
    </row>
    <row r="41" spans="1:7" s="24" customFormat="1" ht="12.75" customHeight="1">
      <c r="A41" s="45" t="s">
        <v>46</v>
      </c>
      <c r="B41" s="18">
        <v>50</v>
      </c>
      <c r="C41" s="33" t="s">
        <v>14</v>
      </c>
      <c r="D41" s="41" t="s">
        <v>42</v>
      </c>
      <c r="E41" s="43">
        <v>40</v>
      </c>
      <c r="F41" s="44">
        <f>QS2!C20</f>
        <v>2415.45</v>
      </c>
      <c r="G41" s="23"/>
    </row>
    <row r="42" spans="1:7" s="24" customFormat="1" ht="12.75">
      <c r="A42" s="45"/>
      <c r="B42" s="18"/>
      <c r="C42" s="33"/>
      <c r="D42" s="41"/>
      <c r="E42" s="21">
        <v>30</v>
      </c>
      <c r="F42" s="42">
        <f>F41/220*180</f>
        <v>1976.28</v>
      </c>
      <c r="G42" s="23"/>
    </row>
    <row r="43" spans="1:7" s="24" customFormat="1" ht="12.75">
      <c r="A43" s="45"/>
      <c r="B43" s="18"/>
      <c r="C43" s="33"/>
      <c r="D43" s="41"/>
      <c r="E43" s="21">
        <v>20</v>
      </c>
      <c r="F43" s="42">
        <f>F41/220*120</f>
        <v>1317.52</v>
      </c>
      <c r="G43" s="23"/>
    </row>
    <row r="44" spans="1:7" s="24" customFormat="1" ht="12.75" customHeight="1">
      <c r="A44" s="17" t="s">
        <v>47</v>
      </c>
      <c r="B44" s="18">
        <v>2</v>
      </c>
      <c r="C44" s="33" t="s">
        <v>14</v>
      </c>
      <c r="D44" s="41" t="s">
        <v>40</v>
      </c>
      <c r="E44" s="43">
        <v>40</v>
      </c>
      <c r="F44" s="44">
        <f>QS2!C9</f>
        <v>1744.96</v>
      </c>
      <c r="G44" s="23"/>
    </row>
    <row r="45" spans="1:7" s="24" customFormat="1" ht="12.75">
      <c r="A45" s="17"/>
      <c r="B45" s="18"/>
      <c r="C45" s="33"/>
      <c r="D45" s="41"/>
      <c r="E45" s="21">
        <v>30</v>
      </c>
      <c r="F45" s="42">
        <f>F44/220*180</f>
        <v>1427.69</v>
      </c>
      <c r="G45" s="23"/>
    </row>
    <row r="46" spans="1:7" s="24" customFormat="1" ht="12.75">
      <c r="A46" s="17"/>
      <c r="B46" s="18"/>
      <c r="C46" s="33"/>
      <c r="D46" s="41"/>
      <c r="E46" s="21">
        <v>20</v>
      </c>
      <c r="F46" s="42">
        <f>F44/220*120</f>
        <v>951.8</v>
      </c>
      <c r="G46" s="23"/>
    </row>
    <row r="47" spans="1:7" s="24" customFormat="1" ht="12.75" customHeight="1">
      <c r="A47" s="17" t="s">
        <v>48</v>
      </c>
      <c r="B47" s="18">
        <v>180</v>
      </c>
      <c r="C47" s="33" t="s">
        <v>14</v>
      </c>
      <c r="D47" s="41" t="s">
        <v>40</v>
      </c>
      <c r="E47" s="43">
        <v>40</v>
      </c>
      <c r="F47" s="44">
        <f>QS2!C9</f>
        <v>1744.96</v>
      </c>
      <c r="G47" s="23"/>
    </row>
    <row r="48" spans="1:7" s="24" customFormat="1" ht="12.75">
      <c r="A48" s="17"/>
      <c r="B48" s="18"/>
      <c r="C48" s="33"/>
      <c r="D48" s="41"/>
      <c r="E48" s="21">
        <v>30</v>
      </c>
      <c r="F48" s="42">
        <f>F47/220*180</f>
        <v>1427.69</v>
      </c>
      <c r="G48" s="23"/>
    </row>
    <row r="49" spans="1:7" s="24" customFormat="1" ht="12.75">
      <c r="A49" s="17"/>
      <c r="B49" s="18"/>
      <c r="C49" s="33"/>
      <c r="D49" s="41"/>
      <c r="E49" s="21">
        <v>20</v>
      </c>
      <c r="F49" s="42">
        <f>F47/220*120</f>
        <v>951.8</v>
      </c>
      <c r="G49" s="23"/>
    </row>
    <row r="50" spans="1:7" s="24" customFormat="1" ht="12.75" customHeight="1">
      <c r="A50" s="17" t="s">
        <v>49</v>
      </c>
      <c r="B50" s="18">
        <v>125</v>
      </c>
      <c r="C50" s="33" t="s">
        <v>14</v>
      </c>
      <c r="D50" s="41" t="s">
        <v>40</v>
      </c>
      <c r="E50" s="43">
        <v>40</v>
      </c>
      <c r="F50" s="44">
        <f>QS2!C9</f>
        <v>1744.96</v>
      </c>
      <c r="G50" s="23"/>
    </row>
    <row r="51" spans="1:7" s="24" customFormat="1" ht="12.75">
      <c r="A51" s="17"/>
      <c r="B51" s="18"/>
      <c r="C51" s="33"/>
      <c r="D51" s="41"/>
      <c r="E51" s="21">
        <v>30</v>
      </c>
      <c r="F51" s="42">
        <f>F50/220*180</f>
        <v>1427.69</v>
      </c>
      <c r="G51" s="23"/>
    </row>
    <row r="52" spans="1:7" s="24" customFormat="1" ht="12.75">
      <c r="A52" s="17"/>
      <c r="B52" s="18"/>
      <c r="C52" s="33"/>
      <c r="D52" s="41"/>
      <c r="E52" s="21">
        <v>20</v>
      </c>
      <c r="F52" s="42">
        <f>F50/220*120</f>
        <v>951.8</v>
      </c>
      <c r="G52" s="23"/>
    </row>
    <row r="53" spans="1:7" s="24" customFormat="1" ht="12.75">
      <c r="A53" s="17" t="s">
        <v>50</v>
      </c>
      <c r="B53" s="18">
        <v>125</v>
      </c>
      <c r="C53" s="40" t="s">
        <v>14</v>
      </c>
      <c r="D53" s="20" t="s">
        <v>40</v>
      </c>
      <c r="E53" s="21">
        <v>30</v>
      </c>
      <c r="F53" s="22">
        <f>QS2!C9</f>
        <v>1744.96</v>
      </c>
      <c r="G53" s="23"/>
    </row>
    <row r="54" spans="1:7" s="24" customFormat="1" ht="12.75" customHeight="1">
      <c r="A54" s="17" t="s">
        <v>51</v>
      </c>
      <c r="B54" s="18">
        <v>6</v>
      </c>
      <c r="C54" s="19" t="s">
        <v>52</v>
      </c>
      <c r="D54" s="41" t="s">
        <v>53</v>
      </c>
      <c r="E54" s="43">
        <v>40</v>
      </c>
      <c r="F54" s="44">
        <f>QS3!C21</f>
        <v>2884.13</v>
      </c>
      <c r="G54" s="23"/>
    </row>
    <row r="55" spans="1:7" s="24" customFormat="1" ht="12.75">
      <c r="A55" s="17"/>
      <c r="B55" s="18"/>
      <c r="C55" s="19"/>
      <c r="D55" s="41"/>
      <c r="E55" s="21">
        <v>30</v>
      </c>
      <c r="F55" s="42">
        <f>F54/220*180</f>
        <v>2359.74</v>
      </c>
      <c r="G55" s="23"/>
    </row>
    <row r="56" spans="1:7" s="24" customFormat="1" ht="12.75">
      <c r="A56" s="17"/>
      <c r="B56" s="18"/>
      <c r="C56" s="19"/>
      <c r="D56" s="41"/>
      <c r="E56" s="21">
        <v>20</v>
      </c>
      <c r="F56" s="42">
        <f>F54/220*120</f>
        <v>1573.16</v>
      </c>
      <c r="G56" s="23"/>
    </row>
    <row r="57" spans="1:7" s="24" customFormat="1" ht="12.75" customHeight="1">
      <c r="A57" s="17" t="s">
        <v>54</v>
      </c>
      <c r="B57" s="18">
        <v>1</v>
      </c>
      <c r="C57" s="19" t="s">
        <v>52</v>
      </c>
      <c r="D57" s="41" t="s">
        <v>53</v>
      </c>
      <c r="E57" s="43">
        <v>40</v>
      </c>
      <c r="F57" s="44">
        <f>QS3!C21</f>
        <v>2884.13</v>
      </c>
      <c r="G57" s="23"/>
    </row>
    <row r="58" spans="1:7" s="24" customFormat="1" ht="12.75">
      <c r="A58" s="17"/>
      <c r="B58" s="18"/>
      <c r="C58" s="19"/>
      <c r="D58" s="41"/>
      <c r="E58" s="21">
        <v>30</v>
      </c>
      <c r="F58" s="42">
        <f>F57/220*180</f>
        <v>2359.74</v>
      </c>
      <c r="G58" s="23"/>
    </row>
    <row r="59" spans="1:7" s="24" customFormat="1" ht="12.75">
      <c r="A59" s="17"/>
      <c r="B59" s="18"/>
      <c r="C59" s="19"/>
      <c r="D59" s="41"/>
      <c r="E59" s="21">
        <v>20</v>
      </c>
      <c r="F59" s="42">
        <f>F57/220*120</f>
        <v>1573.16</v>
      </c>
      <c r="G59" s="23"/>
    </row>
    <row r="60" spans="1:7" s="24" customFormat="1" ht="12.75" customHeight="1">
      <c r="A60" s="17" t="s">
        <v>55</v>
      </c>
      <c r="B60" s="18">
        <v>10</v>
      </c>
      <c r="C60" s="19" t="s">
        <v>52</v>
      </c>
      <c r="D60" s="41" t="s">
        <v>53</v>
      </c>
      <c r="E60" s="43">
        <v>40</v>
      </c>
      <c r="F60" s="44">
        <f>QS3!C21</f>
        <v>2884.13</v>
      </c>
      <c r="G60" s="23"/>
    </row>
    <row r="61" spans="1:7" s="24" customFormat="1" ht="12.75">
      <c r="A61" s="17"/>
      <c r="B61" s="18"/>
      <c r="C61" s="19"/>
      <c r="D61" s="41"/>
      <c r="E61" s="21">
        <v>30</v>
      </c>
      <c r="F61" s="42">
        <f>F60/220*180</f>
        <v>2359.74</v>
      </c>
      <c r="G61" s="23"/>
    </row>
    <row r="62" spans="1:7" s="24" customFormat="1" ht="12.75">
      <c r="A62" s="17"/>
      <c r="B62" s="18"/>
      <c r="C62" s="19"/>
      <c r="D62" s="41"/>
      <c r="E62" s="21">
        <v>20</v>
      </c>
      <c r="F62" s="42">
        <f>F60/220*120</f>
        <v>1573.16</v>
      </c>
      <c r="G62" s="23"/>
    </row>
    <row r="63" spans="1:7" s="24" customFormat="1" ht="12.75" customHeight="1">
      <c r="A63" s="17" t="s">
        <v>56</v>
      </c>
      <c r="B63" s="18">
        <v>7</v>
      </c>
      <c r="C63" s="19" t="s">
        <v>52</v>
      </c>
      <c r="D63" s="41" t="s">
        <v>53</v>
      </c>
      <c r="E63" s="43">
        <v>40</v>
      </c>
      <c r="F63" s="44">
        <f>QS3!C21</f>
        <v>2884.13</v>
      </c>
      <c r="G63" s="23"/>
    </row>
    <row r="64" spans="1:7" s="24" customFormat="1" ht="12.75">
      <c r="A64" s="17"/>
      <c r="B64" s="18"/>
      <c r="C64" s="19"/>
      <c r="D64" s="41"/>
      <c r="E64" s="21">
        <v>30</v>
      </c>
      <c r="F64" s="42">
        <f>F63/220*180</f>
        <v>2359.74</v>
      </c>
      <c r="G64" s="23"/>
    </row>
    <row r="65" spans="1:7" s="24" customFormat="1" ht="12.75">
      <c r="A65" s="17"/>
      <c r="B65" s="18"/>
      <c r="C65" s="19"/>
      <c r="D65" s="41"/>
      <c r="E65" s="21">
        <v>20</v>
      </c>
      <c r="F65" s="42">
        <f>F63/220*120</f>
        <v>1573.16</v>
      </c>
      <c r="G65" s="23"/>
    </row>
    <row r="66" spans="1:7" s="24" customFormat="1" ht="12.75" customHeight="1">
      <c r="A66" s="17" t="s">
        <v>57</v>
      </c>
      <c r="B66" s="18">
        <v>5</v>
      </c>
      <c r="C66" s="19" t="s">
        <v>52</v>
      </c>
      <c r="D66" s="41" t="s">
        <v>53</v>
      </c>
      <c r="E66" s="43">
        <v>40</v>
      </c>
      <c r="F66" s="44">
        <f>QS3!C21</f>
        <v>2884.13</v>
      </c>
      <c r="G66" s="23"/>
    </row>
    <row r="67" spans="1:7" s="24" customFormat="1" ht="12.75">
      <c r="A67" s="17"/>
      <c r="B67" s="18"/>
      <c r="C67" s="19"/>
      <c r="D67" s="41"/>
      <c r="E67" s="21">
        <v>30</v>
      </c>
      <c r="F67" s="42">
        <f>F66/220*180</f>
        <v>2359.74</v>
      </c>
      <c r="G67" s="23"/>
    </row>
    <row r="68" spans="1:7" s="24" customFormat="1" ht="12.75">
      <c r="A68" s="17"/>
      <c r="B68" s="18"/>
      <c r="C68" s="19"/>
      <c r="D68" s="41"/>
      <c r="E68" s="21">
        <v>20</v>
      </c>
      <c r="F68" s="42">
        <f>F66/220*120</f>
        <v>1573.16</v>
      </c>
      <c r="G68" s="23"/>
    </row>
    <row r="69" spans="1:7" s="24" customFormat="1" ht="12.75" customHeight="1">
      <c r="A69" s="17" t="s">
        <v>58</v>
      </c>
      <c r="B69" s="18">
        <v>10</v>
      </c>
      <c r="C69" s="19" t="s">
        <v>52</v>
      </c>
      <c r="D69" s="41" t="s">
        <v>59</v>
      </c>
      <c r="E69" s="43">
        <v>40</v>
      </c>
      <c r="F69" s="44">
        <f>QS3!C26</f>
        <v>3343.49</v>
      </c>
      <c r="G69" s="23"/>
    </row>
    <row r="70" spans="1:7" s="24" customFormat="1" ht="12.75">
      <c r="A70" s="17"/>
      <c r="B70" s="18"/>
      <c r="C70" s="19"/>
      <c r="D70" s="41"/>
      <c r="E70" s="21">
        <v>30</v>
      </c>
      <c r="F70" s="42">
        <f>F69/220*180</f>
        <v>2735.58</v>
      </c>
      <c r="G70" s="23"/>
    </row>
    <row r="71" spans="1:7" s="24" customFormat="1" ht="12.75">
      <c r="A71" s="17"/>
      <c r="B71" s="18"/>
      <c r="C71" s="19"/>
      <c r="D71" s="41"/>
      <c r="E71" s="21">
        <v>20</v>
      </c>
      <c r="F71" s="42">
        <f>F69/220*120</f>
        <v>1823.72</v>
      </c>
      <c r="G71" s="23"/>
    </row>
    <row r="72" spans="1:7" s="24" customFormat="1" ht="12.75" customHeight="1">
      <c r="A72" s="17" t="s">
        <v>60</v>
      </c>
      <c r="B72" s="18">
        <v>60</v>
      </c>
      <c r="C72" s="19" t="s">
        <v>52</v>
      </c>
      <c r="D72" s="41" t="s">
        <v>53</v>
      </c>
      <c r="E72" s="43">
        <v>40</v>
      </c>
      <c r="F72" s="44">
        <f>QS3!C21</f>
        <v>2884.13</v>
      </c>
      <c r="G72" s="23"/>
    </row>
    <row r="73" spans="1:7" s="24" customFormat="1" ht="12.75">
      <c r="A73" s="17"/>
      <c r="B73" s="18"/>
      <c r="C73" s="19"/>
      <c r="D73" s="41"/>
      <c r="E73" s="21">
        <v>30</v>
      </c>
      <c r="F73" s="42">
        <f>F72/220*180</f>
        <v>2359.74</v>
      </c>
      <c r="G73" s="23"/>
    </row>
    <row r="74" spans="1:7" s="24" customFormat="1" ht="12.75">
      <c r="A74" s="17"/>
      <c r="B74" s="18"/>
      <c r="C74" s="19"/>
      <c r="D74" s="41"/>
      <c r="E74" s="21">
        <v>20</v>
      </c>
      <c r="F74" s="42">
        <f>F72/220*120</f>
        <v>1573.16</v>
      </c>
      <c r="G74" s="23"/>
    </row>
    <row r="75" spans="1:7" s="24" customFormat="1" ht="12.75" customHeight="1">
      <c r="A75" s="46" t="s">
        <v>61</v>
      </c>
      <c r="B75" s="18">
        <v>1</v>
      </c>
      <c r="C75" s="19" t="s">
        <v>52</v>
      </c>
      <c r="D75" s="41" t="s">
        <v>53</v>
      </c>
      <c r="E75" s="43">
        <v>40</v>
      </c>
      <c r="F75" s="44">
        <f>QS3!C21</f>
        <v>2884.13</v>
      </c>
      <c r="G75" s="23"/>
    </row>
    <row r="76" spans="1:7" s="24" customFormat="1" ht="12.75">
      <c r="A76" s="46"/>
      <c r="B76" s="18"/>
      <c r="C76" s="19"/>
      <c r="D76" s="41"/>
      <c r="E76" s="21">
        <v>30</v>
      </c>
      <c r="F76" s="42">
        <f>F75/220*180</f>
        <v>2359.74</v>
      </c>
      <c r="G76" s="23"/>
    </row>
    <row r="77" spans="1:7" s="24" customFormat="1" ht="12.75">
      <c r="A77" s="46"/>
      <c r="B77" s="18"/>
      <c r="C77" s="19"/>
      <c r="D77" s="41"/>
      <c r="E77" s="21">
        <v>20</v>
      </c>
      <c r="F77" s="42">
        <f>F75/220*120</f>
        <v>1573.16</v>
      </c>
      <c r="G77" s="23"/>
    </row>
    <row r="78" spans="1:7" s="24" customFormat="1" ht="12.75" customHeight="1">
      <c r="A78" s="17" t="s">
        <v>62</v>
      </c>
      <c r="B78" s="18">
        <v>7</v>
      </c>
      <c r="C78" s="19" t="s">
        <v>52</v>
      </c>
      <c r="D78" s="41" t="s">
        <v>53</v>
      </c>
      <c r="E78" s="43">
        <v>40</v>
      </c>
      <c r="F78" s="44">
        <f>QS3!C21</f>
        <v>2884.13</v>
      </c>
      <c r="G78" s="23"/>
    </row>
    <row r="79" spans="1:7" s="24" customFormat="1" ht="12.75">
      <c r="A79" s="17"/>
      <c r="B79" s="18"/>
      <c r="C79" s="19"/>
      <c r="D79" s="41"/>
      <c r="E79" s="21">
        <v>30</v>
      </c>
      <c r="F79" s="42">
        <f>F78/220*180</f>
        <v>2359.74</v>
      </c>
      <c r="G79" s="23"/>
    </row>
    <row r="80" spans="1:7" s="24" customFormat="1" ht="12.75">
      <c r="A80" s="17"/>
      <c r="B80" s="18"/>
      <c r="C80" s="19"/>
      <c r="D80" s="41"/>
      <c r="E80" s="21">
        <v>20</v>
      </c>
      <c r="F80" s="42">
        <f>F78/220*120</f>
        <v>1573.16</v>
      </c>
      <c r="G80" s="23"/>
    </row>
    <row r="81" spans="1:7" s="24" customFormat="1" ht="12.75" customHeight="1">
      <c r="A81" s="17" t="s">
        <v>63</v>
      </c>
      <c r="B81" s="18">
        <v>1</v>
      </c>
      <c r="C81" s="19" t="s">
        <v>52</v>
      </c>
      <c r="D81" s="41" t="s">
        <v>53</v>
      </c>
      <c r="E81" s="43">
        <v>40</v>
      </c>
      <c r="F81" s="44">
        <f>QS3!C21</f>
        <v>2884.13</v>
      </c>
      <c r="G81" s="23"/>
    </row>
    <row r="82" spans="1:7" s="24" customFormat="1" ht="12.75">
      <c r="A82" s="17"/>
      <c r="B82" s="18"/>
      <c r="C82" s="19"/>
      <c r="D82" s="41"/>
      <c r="E82" s="21">
        <v>30</v>
      </c>
      <c r="F82" s="42">
        <f>F81/220*180</f>
        <v>2359.74</v>
      </c>
      <c r="G82" s="23"/>
    </row>
    <row r="83" spans="1:7" s="24" customFormat="1" ht="12.75">
      <c r="A83" s="17"/>
      <c r="B83" s="18"/>
      <c r="C83" s="19"/>
      <c r="D83" s="41"/>
      <c r="E83" s="21">
        <v>20</v>
      </c>
      <c r="F83" s="42">
        <f>F81/220*120</f>
        <v>1573.16</v>
      </c>
      <c r="G83" s="23"/>
    </row>
    <row r="84" spans="1:7" s="24" customFormat="1" ht="12.75" customHeight="1">
      <c r="A84" s="47" t="s">
        <v>64</v>
      </c>
      <c r="B84" s="48">
        <v>20</v>
      </c>
      <c r="C84" s="27" t="s">
        <v>9</v>
      </c>
      <c r="D84" s="28" t="s">
        <v>65</v>
      </c>
      <c r="E84" s="49">
        <v>40</v>
      </c>
      <c r="F84" s="30">
        <f>F85/180*220</f>
        <v>4769.67</v>
      </c>
      <c r="G84" s="23"/>
    </row>
    <row r="85" spans="1:7" s="24" customFormat="1" ht="12.75">
      <c r="A85" s="47"/>
      <c r="B85" s="48"/>
      <c r="C85" s="27"/>
      <c r="D85" s="28"/>
      <c r="E85" s="50">
        <v>30</v>
      </c>
      <c r="F85" s="51">
        <f>QS5!C14</f>
        <v>3902.46</v>
      </c>
      <c r="G85" s="23"/>
    </row>
    <row r="86" spans="1:7" s="39" customFormat="1" ht="24.75">
      <c r="A86" s="52" t="s">
        <v>66</v>
      </c>
      <c r="B86" s="53">
        <v>20</v>
      </c>
      <c r="C86" s="54" t="s">
        <v>9</v>
      </c>
      <c r="D86" s="55" t="s">
        <v>67</v>
      </c>
      <c r="E86" s="56">
        <v>30</v>
      </c>
      <c r="F86" s="30">
        <f>QS5!C21</f>
        <v>4799.5</v>
      </c>
      <c r="G86" s="38"/>
    </row>
    <row r="87" spans="1:7" s="39" customFormat="1" ht="13.5" customHeight="1">
      <c r="A87" s="57" t="s">
        <v>68</v>
      </c>
      <c r="B87" s="58">
        <v>40</v>
      </c>
      <c r="C87" s="59" t="s">
        <v>9</v>
      </c>
      <c r="D87" s="20" t="s">
        <v>67</v>
      </c>
      <c r="E87" s="60">
        <v>30</v>
      </c>
      <c r="F87" s="61">
        <f>QS5!C21</f>
        <v>4799.5</v>
      </c>
      <c r="G87" s="38"/>
    </row>
    <row r="88" spans="1:7" s="24" customFormat="1" ht="12.75" customHeight="1">
      <c r="A88" s="17" t="s">
        <v>69</v>
      </c>
      <c r="B88" s="62">
        <v>1</v>
      </c>
      <c r="C88" s="19" t="s">
        <v>9</v>
      </c>
      <c r="D88" s="41" t="s">
        <v>12</v>
      </c>
      <c r="E88" s="21">
        <v>40</v>
      </c>
      <c r="F88" s="42">
        <f>F89/180*220</f>
        <v>7214.51</v>
      </c>
      <c r="G88" s="23"/>
    </row>
    <row r="89" spans="1:7" s="24" customFormat="1" ht="12.75">
      <c r="A89" s="17"/>
      <c r="B89" s="62"/>
      <c r="C89" s="19"/>
      <c r="D89" s="41"/>
      <c r="E89" s="43">
        <v>30</v>
      </c>
      <c r="F89" s="61">
        <f>QS5!C28</f>
        <v>5902.78</v>
      </c>
      <c r="G89" s="23"/>
    </row>
    <row r="90" spans="1:7" s="39" customFormat="1" ht="12.75" customHeight="1">
      <c r="A90" s="17" t="s">
        <v>70</v>
      </c>
      <c r="B90" s="62">
        <v>2</v>
      </c>
      <c r="C90" s="19" t="s">
        <v>9</v>
      </c>
      <c r="D90" s="41" t="s">
        <v>71</v>
      </c>
      <c r="E90" s="21">
        <v>40</v>
      </c>
      <c r="F90" s="42">
        <f>F91/180*220</f>
        <v>6223.27</v>
      </c>
      <c r="G90" s="38"/>
    </row>
    <row r="91" spans="1:7" s="39" customFormat="1" ht="12.75">
      <c r="A91" s="17"/>
      <c r="B91" s="62"/>
      <c r="C91" s="19"/>
      <c r="D91" s="41"/>
      <c r="E91" s="43">
        <v>30</v>
      </c>
      <c r="F91" s="61">
        <f>QS5!C23</f>
        <v>5091.77</v>
      </c>
      <c r="G91" s="38"/>
    </row>
    <row r="92" spans="1:7" s="24" customFormat="1" ht="12.75" customHeight="1">
      <c r="A92" s="17" t="s">
        <v>72</v>
      </c>
      <c r="B92" s="62">
        <v>10</v>
      </c>
      <c r="C92" s="19" t="s">
        <v>9</v>
      </c>
      <c r="D92" s="41" t="s">
        <v>65</v>
      </c>
      <c r="E92" s="21">
        <v>40</v>
      </c>
      <c r="F92" s="42">
        <f>F93/180*220</f>
        <v>4769.67</v>
      </c>
      <c r="G92" s="23"/>
    </row>
    <row r="93" spans="1:7" s="24" customFormat="1" ht="12.75">
      <c r="A93" s="17"/>
      <c r="B93" s="62"/>
      <c r="C93" s="19"/>
      <c r="D93" s="41"/>
      <c r="E93" s="43">
        <v>30</v>
      </c>
      <c r="F93" s="61">
        <f>QS5!C14</f>
        <v>3902.46</v>
      </c>
      <c r="G93" s="23"/>
    </row>
    <row r="94" spans="1:7" s="24" customFormat="1" ht="12.75" customHeight="1">
      <c r="A94" s="17" t="s">
        <v>73</v>
      </c>
      <c r="B94" s="18">
        <v>50</v>
      </c>
      <c r="C94" s="19" t="s">
        <v>9</v>
      </c>
      <c r="D94" s="41" t="s">
        <v>12</v>
      </c>
      <c r="E94" s="21">
        <v>40</v>
      </c>
      <c r="F94" s="42">
        <f>F96/120*220</f>
        <v>10821.76</v>
      </c>
      <c r="G94" s="23"/>
    </row>
    <row r="95" spans="1:7" s="24" customFormat="1" ht="12.75">
      <c r="A95" s="17"/>
      <c r="B95" s="18"/>
      <c r="C95" s="19"/>
      <c r="D95" s="41"/>
      <c r="E95" s="21">
        <v>30</v>
      </c>
      <c r="F95" s="42">
        <f>F96/120*180</f>
        <v>8854.17</v>
      </c>
      <c r="G95" s="23"/>
    </row>
    <row r="96" spans="1:7" s="24" customFormat="1" ht="12.75">
      <c r="A96" s="17"/>
      <c r="B96" s="18"/>
      <c r="C96" s="19"/>
      <c r="D96" s="41"/>
      <c r="E96" s="43">
        <v>20</v>
      </c>
      <c r="F96" s="61">
        <f>QS5!C28</f>
        <v>5902.78</v>
      </c>
      <c r="G96" s="23"/>
    </row>
    <row r="97" spans="1:7" s="24" customFormat="1" ht="12.75">
      <c r="A97" s="17" t="s">
        <v>74</v>
      </c>
      <c r="B97" s="18">
        <v>2</v>
      </c>
      <c r="C97" s="19" t="s">
        <v>9</v>
      </c>
      <c r="D97" s="20" t="s">
        <v>65</v>
      </c>
      <c r="E97" s="21">
        <v>40</v>
      </c>
      <c r="F97" s="42">
        <f>QS5!C14</f>
        <v>3902.46</v>
      </c>
      <c r="G97" s="23"/>
    </row>
    <row r="98" spans="1:7" s="39" customFormat="1" ht="12.75">
      <c r="A98" s="17" t="s">
        <v>75</v>
      </c>
      <c r="B98" s="18">
        <v>8</v>
      </c>
      <c r="C98" s="19" t="s">
        <v>9</v>
      </c>
      <c r="D98" s="20" t="s">
        <v>76</v>
      </c>
      <c r="E98" s="21">
        <v>40</v>
      </c>
      <c r="F98" s="63">
        <f>QS5!C25</f>
        <v>5401.87</v>
      </c>
      <c r="G98" s="38"/>
    </row>
    <row r="99" spans="1:7" s="24" customFormat="1" ht="12.75" customHeight="1">
      <c r="A99" s="17" t="s">
        <v>77</v>
      </c>
      <c r="B99" s="18">
        <v>2</v>
      </c>
      <c r="C99" s="19" t="s">
        <v>78</v>
      </c>
      <c r="D99" s="41" t="s">
        <v>53</v>
      </c>
      <c r="E99" s="43">
        <v>40</v>
      </c>
      <c r="F99" s="61">
        <f>QS3!C21</f>
        <v>2884.13</v>
      </c>
      <c r="G99" s="23"/>
    </row>
    <row r="100" spans="1:7" s="24" customFormat="1" ht="12.75">
      <c r="A100" s="17"/>
      <c r="B100" s="18"/>
      <c r="C100" s="19"/>
      <c r="D100" s="41"/>
      <c r="E100" s="21">
        <v>30</v>
      </c>
      <c r="F100" s="42">
        <f>F99/220*180</f>
        <v>2359.74</v>
      </c>
      <c r="G100" s="23"/>
    </row>
    <row r="101" spans="1:7" s="24" customFormat="1" ht="12.75">
      <c r="A101" s="17"/>
      <c r="B101" s="18"/>
      <c r="C101" s="19"/>
      <c r="D101" s="41"/>
      <c r="E101" s="21">
        <v>20</v>
      </c>
      <c r="F101" s="42">
        <f>F99/220*120</f>
        <v>1573.16</v>
      </c>
      <c r="G101" s="23"/>
    </row>
    <row r="102" spans="1:7" s="24" customFormat="1" ht="12.75">
      <c r="A102" s="17" t="s">
        <v>79</v>
      </c>
      <c r="B102" s="18">
        <v>14</v>
      </c>
      <c r="C102" s="40" t="s">
        <v>33</v>
      </c>
      <c r="D102" s="20" t="s">
        <v>18</v>
      </c>
      <c r="E102" s="21">
        <v>44</v>
      </c>
      <c r="F102" s="42">
        <f>QS1!C9</f>
        <v>1240.13</v>
      </c>
      <c r="G102" s="23"/>
    </row>
    <row r="103" spans="1:7" s="39" customFormat="1" ht="12.75">
      <c r="A103" s="17" t="s">
        <v>80</v>
      </c>
      <c r="B103" s="18">
        <v>60</v>
      </c>
      <c r="C103" s="19" t="s">
        <v>9</v>
      </c>
      <c r="D103" s="20" t="s">
        <v>81</v>
      </c>
      <c r="E103" s="21">
        <v>40</v>
      </c>
      <c r="F103" s="63">
        <f>QS5!C24</f>
        <v>5244.54</v>
      </c>
      <c r="G103" s="38"/>
    </row>
    <row r="104" spans="1:7" s="24" customFormat="1" ht="12.75">
      <c r="A104" s="17" t="s">
        <v>82</v>
      </c>
      <c r="B104" s="18">
        <v>3</v>
      </c>
      <c r="C104" s="19" t="s">
        <v>9</v>
      </c>
      <c r="D104" s="20" t="s">
        <v>10</v>
      </c>
      <c r="E104" s="21">
        <v>40</v>
      </c>
      <c r="F104" s="42">
        <f>QS5!C9</f>
        <v>3366.29</v>
      </c>
      <c r="G104" s="23"/>
    </row>
    <row r="105" spans="1:7" s="24" customFormat="1" ht="12.75" customHeight="1">
      <c r="A105" s="17" t="s">
        <v>83</v>
      </c>
      <c r="B105" s="18">
        <v>5</v>
      </c>
      <c r="C105" s="19" t="s">
        <v>9</v>
      </c>
      <c r="D105" s="41" t="s">
        <v>65</v>
      </c>
      <c r="E105" s="21">
        <v>40</v>
      </c>
      <c r="F105" s="42">
        <f>F106/180*220</f>
        <v>4769.67</v>
      </c>
      <c r="G105" s="23"/>
    </row>
    <row r="106" spans="1:7" s="24" customFormat="1" ht="12.75">
      <c r="A106" s="17"/>
      <c r="B106" s="18"/>
      <c r="C106" s="19"/>
      <c r="D106" s="41"/>
      <c r="E106" s="43">
        <v>30</v>
      </c>
      <c r="F106" s="61">
        <f>QS5!C14</f>
        <v>3902.46</v>
      </c>
      <c r="G106" s="23"/>
    </row>
    <row r="107" spans="1:7" s="24" customFormat="1" ht="12.75" customHeight="1">
      <c r="A107" s="17" t="s">
        <v>84</v>
      </c>
      <c r="B107" s="18">
        <v>100</v>
      </c>
      <c r="C107" s="19" t="s">
        <v>9</v>
      </c>
      <c r="D107" s="41" t="s">
        <v>65</v>
      </c>
      <c r="E107" s="21">
        <v>40</v>
      </c>
      <c r="F107" s="42">
        <f>F108/180*220</f>
        <v>4769.67</v>
      </c>
      <c r="G107" s="23"/>
    </row>
    <row r="108" spans="1:7" s="24" customFormat="1" ht="12.75">
      <c r="A108" s="17"/>
      <c r="B108" s="18"/>
      <c r="C108" s="19"/>
      <c r="D108" s="41"/>
      <c r="E108" s="43">
        <v>30</v>
      </c>
      <c r="F108" s="61">
        <f>QS5!C14</f>
        <v>3902.46</v>
      </c>
      <c r="G108" s="23"/>
    </row>
    <row r="109" spans="1:7" s="24" customFormat="1" ht="12.75" customHeight="1">
      <c r="A109" s="25" t="s">
        <v>85</v>
      </c>
      <c r="B109" s="26">
        <v>15</v>
      </c>
      <c r="C109" s="27" t="s">
        <v>9</v>
      </c>
      <c r="D109" s="28" t="s">
        <v>12</v>
      </c>
      <c r="E109" s="49">
        <v>40</v>
      </c>
      <c r="F109" s="30">
        <f>F110/180*220</f>
        <v>7214.51</v>
      </c>
      <c r="G109" s="23"/>
    </row>
    <row r="110" spans="1:7" s="24" customFormat="1" ht="12.75">
      <c r="A110" s="25"/>
      <c r="B110" s="26"/>
      <c r="C110" s="27"/>
      <c r="D110" s="28"/>
      <c r="E110" s="50">
        <v>30</v>
      </c>
      <c r="F110" s="51">
        <f>QS5!C28</f>
        <v>5902.78</v>
      </c>
      <c r="G110" s="23"/>
    </row>
    <row r="111" spans="1:7" s="24" customFormat="1" ht="12.75" customHeight="1">
      <c r="A111" s="25" t="s">
        <v>86</v>
      </c>
      <c r="B111" s="26">
        <v>20</v>
      </c>
      <c r="C111" s="27" t="s">
        <v>9</v>
      </c>
      <c r="D111" s="28" t="s">
        <v>12</v>
      </c>
      <c r="E111" s="49">
        <v>40</v>
      </c>
      <c r="F111" s="30">
        <f>F112/180*220</f>
        <v>7214.51</v>
      </c>
      <c r="G111" s="23"/>
    </row>
    <row r="112" spans="1:7" s="24" customFormat="1" ht="12.75">
      <c r="A112" s="25"/>
      <c r="B112" s="26"/>
      <c r="C112" s="27"/>
      <c r="D112" s="28"/>
      <c r="E112" s="50">
        <v>30</v>
      </c>
      <c r="F112" s="51">
        <f>QS5!C28</f>
        <v>5902.78</v>
      </c>
      <c r="G112" s="23"/>
    </row>
    <row r="113" spans="1:7" s="24" customFormat="1" ht="12.75" customHeight="1">
      <c r="A113" s="17" t="s">
        <v>87</v>
      </c>
      <c r="B113" s="18">
        <v>40</v>
      </c>
      <c r="C113" s="19" t="s">
        <v>9</v>
      </c>
      <c r="D113" s="41" t="s">
        <v>12</v>
      </c>
      <c r="E113" s="21">
        <v>40</v>
      </c>
      <c r="F113" s="42">
        <f>F114/180*220</f>
        <v>7214.51</v>
      </c>
      <c r="G113" s="23"/>
    </row>
    <row r="114" spans="1:7" s="24" customFormat="1" ht="12.75">
      <c r="A114" s="17"/>
      <c r="B114" s="18"/>
      <c r="C114" s="19"/>
      <c r="D114" s="41"/>
      <c r="E114" s="43">
        <v>30</v>
      </c>
      <c r="F114" s="61">
        <f>QS5!C28</f>
        <v>5902.78</v>
      </c>
      <c r="G114" s="23"/>
    </row>
    <row r="115" spans="1:7" s="24" customFormat="1" ht="12.75" customHeight="1">
      <c r="A115" s="17" t="s">
        <v>88</v>
      </c>
      <c r="B115" s="18">
        <v>25</v>
      </c>
      <c r="C115" s="19" t="s">
        <v>9</v>
      </c>
      <c r="D115" s="41" t="s">
        <v>65</v>
      </c>
      <c r="E115" s="21">
        <v>40</v>
      </c>
      <c r="F115" s="42">
        <f>F116/180*220</f>
        <v>4769.67</v>
      </c>
      <c r="G115" s="23"/>
    </row>
    <row r="116" spans="1:7" s="24" customFormat="1" ht="12.75">
      <c r="A116" s="17"/>
      <c r="B116" s="18"/>
      <c r="C116" s="19"/>
      <c r="D116" s="41"/>
      <c r="E116" s="43">
        <v>30</v>
      </c>
      <c r="F116" s="61">
        <f>QS5!C14</f>
        <v>3902.46</v>
      </c>
      <c r="G116" s="23"/>
    </row>
    <row r="117" spans="1:7" s="24" customFormat="1" ht="12.75">
      <c r="A117" s="17" t="s">
        <v>89</v>
      </c>
      <c r="B117" s="18">
        <v>25</v>
      </c>
      <c r="C117" s="19" t="s">
        <v>9</v>
      </c>
      <c r="D117" s="20" t="s">
        <v>38</v>
      </c>
      <c r="E117" s="21">
        <v>40</v>
      </c>
      <c r="F117" s="42">
        <f>QS5!C13</f>
        <v>3788.78</v>
      </c>
      <c r="G117" s="23"/>
    </row>
    <row r="118" spans="1:7" s="24" customFormat="1" ht="12.75" customHeight="1">
      <c r="A118" s="17" t="s">
        <v>90</v>
      </c>
      <c r="B118" s="62">
        <v>15</v>
      </c>
      <c r="C118" s="19" t="s">
        <v>9</v>
      </c>
      <c r="D118" s="41" t="s">
        <v>65</v>
      </c>
      <c r="E118" s="21">
        <v>40</v>
      </c>
      <c r="F118" s="42">
        <f>F119/180*220</f>
        <v>4769.67</v>
      </c>
      <c r="G118" s="23"/>
    </row>
    <row r="119" spans="1:7" s="24" customFormat="1" ht="12.75">
      <c r="A119" s="17"/>
      <c r="B119" s="62"/>
      <c r="C119" s="19"/>
      <c r="D119" s="41"/>
      <c r="E119" s="43">
        <v>30</v>
      </c>
      <c r="F119" s="61">
        <f>QS5!C14</f>
        <v>3902.46</v>
      </c>
      <c r="G119" s="23"/>
    </row>
    <row r="120" spans="1:7" s="24" customFormat="1" ht="12.75">
      <c r="A120" s="17" t="s">
        <v>91</v>
      </c>
      <c r="B120" s="18">
        <v>3</v>
      </c>
      <c r="C120" s="40" t="s">
        <v>33</v>
      </c>
      <c r="D120" s="20" t="s">
        <v>18</v>
      </c>
      <c r="E120" s="21">
        <v>44</v>
      </c>
      <c r="F120" s="42">
        <f>QS1!C9</f>
        <v>1240.13</v>
      </c>
      <c r="G120" s="23"/>
    </row>
    <row r="121" spans="1:7" s="24" customFormat="1" ht="12.75">
      <c r="A121" s="17" t="s">
        <v>92</v>
      </c>
      <c r="B121" s="18">
        <v>2</v>
      </c>
      <c r="C121" s="19" t="s">
        <v>9</v>
      </c>
      <c r="D121" s="20" t="s">
        <v>10</v>
      </c>
      <c r="E121" s="21">
        <v>40</v>
      </c>
      <c r="F121" s="42">
        <f>QS5!C9</f>
        <v>3366.29</v>
      </c>
      <c r="G121" s="23"/>
    </row>
    <row r="122" spans="1:7" s="24" customFormat="1" ht="12.75">
      <c r="A122" s="25" t="s">
        <v>93</v>
      </c>
      <c r="B122" s="26">
        <v>109</v>
      </c>
      <c r="C122" s="64" t="s">
        <v>14</v>
      </c>
      <c r="D122" s="55" t="s">
        <v>44</v>
      </c>
      <c r="E122" s="49">
        <v>40</v>
      </c>
      <c r="F122" s="30">
        <f>QS2!C15</f>
        <v>2083.55</v>
      </c>
      <c r="G122" s="23"/>
    </row>
    <row r="123" spans="1:7" s="24" customFormat="1" ht="12.75">
      <c r="A123" s="65" t="s">
        <v>94</v>
      </c>
      <c r="B123" s="66">
        <v>109</v>
      </c>
      <c r="C123" s="67" t="s">
        <v>14</v>
      </c>
      <c r="D123" s="55" t="s">
        <v>42</v>
      </c>
      <c r="E123" s="56">
        <v>40</v>
      </c>
      <c r="F123" s="30">
        <f>QS2!C20</f>
        <v>2415.45</v>
      </c>
      <c r="G123" s="23"/>
    </row>
    <row r="124" spans="1:7" s="24" customFormat="1" ht="12.75">
      <c r="A124" s="68" t="s">
        <v>95</v>
      </c>
      <c r="B124" s="69">
        <v>7</v>
      </c>
      <c r="C124" s="40" t="s">
        <v>96</v>
      </c>
      <c r="D124" s="20" t="s">
        <v>97</v>
      </c>
      <c r="E124" s="70">
        <v>40</v>
      </c>
      <c r="F124" s="42">
        <f>QS4!C9</f>
        <v>2405.89</v>
      </c>
      <c r="G124" s="23"/>
    </row>
    <row r="125" spans="1:7" s="24" customFormat="1" ht="12.75" customHeight="1">
      <c r="A125" s="17" t="s">
        <v>98</v>
      </c>
      <c r="B125" s="18">
        <v>120</v>
      </c>
      <c r="C125" s="19" t="s">
        <v>9</v>
      </c>
      <c r="D125" s="41" t="s">
        <v>99</v>
      </c>
      <c r="E125" s="21">
        <v>40</v>
      </c>
      <c r="F125" s="42">
        <f>F127/120*220</f>
        <v>12499.5</v>
      </c>
      <c r="G125" s="23"/>
    </row>
    <row r="126" spans="1:7" s="24" customFormat="1" ht="12.75">
      <c r="A126" s="17"/>
      <c r="B126" s="18"/>
      <c r="C126" s="19"/>
      <c r="D126" s="41"/>
      <c r="E126" s="21">
        <v>30</v>
      </c>
      <c r="F126" s="42">
        <f>F127/120*180</f>
        <v>10226.87</v>
      </c>
      <c r="G126" s="23"/>
    </row>
    <row r="127" spans="1:7" s="24" customFormat="1" ht="12.75">
      <c r="A127" s="17"/>
      <c r="B127" s="18"/>
      <c r="C127" s="19"/>
      <c r="D127" s="41"/>
      <c r="E127" s="43">
        <v>20</v>
      </c>
      <c r="F127" s="61">
        <f>QS5!F24</f>
        <v>6817.91</v>
      </c>
      <c r="G127" s="23"/>
    </row>
    <row r="128" spans="1:7" s="24" customFormat="1" ht="12.75">
      <c r="A128" s="68" t="s">
        <v>100</v>
      </c>
      <c r="B128" s="69">
        <v>1</v>
      </c>
      <c r="C128" s="59" t="s">
        <v>9</v>
      </c>
      <c r="D128" s="20" t="s">
        <v>99</v>
      </c>
      <c r="E128" s="70">
        <v>20</v>
      </c>
      <c r="F128" s="42">
        <f>QS5!F$24</f>
        <v>6817.91</v>
      </c>
      <c r="G128" s="23"/>
    </row>
    <row r="129" spans="1:7" s="24" customFormat="1" ht="24.75" customHeight="1">
      <c r="A129" s="71" t="s">
        <v>101</v>
      </c>
      <c r="B129" s="58">
        <v>1</v>
      </c>
      <c r="C129" s="59" t="s">
        <v>9</v>
      </c>
      <c r="D129" s="20" t="s">
        <v>99</v>
      </c>
      <c r="E129" s="70">
        <v>20</v>
      </c>
      <c r="F129" s="42">
        <f>QS5!F$24</f>
        <v>6817.91</v>
      </c>
      <c r="G129" s="23"/>
    </row>
    <row r="130" spans="1:7" s="24" customFormat="1" ht="12.75" customHeight="1">
      <c r="A130" s="17" t="s">
        <v>102</v>
      </c>
      <c r="B130" s="18">
        <v>50</v>
      </c>
      <c r="C130" s="19" t="s">
        <v>9</v>
      </c>
      <c r="D130" s="41" t="s">
        <v>99</v>
      </c>
      <c r="E130" s="21">
        <v>40</v>
      </c>
      <c r="F130" s="42">
        <f>F132/120*220</f>
        <v>12499.5</v>
      </c>
      <c r="G130" s="23"/>
    </row>
    <row r="131" spans="1:7" s="24" customFormat="1" ht="12.75">
      <c r="A131" s="17"/>
      <c r="B131" s="18"/>
      <c r="C131" s="19"/>
      <c r="D131" s="41"/>
      <c r="E131" s="21">
        <v>30</v>
      </c>
      <c r="F131" s="42">
        <f>F132/120*180</f>
        <v>10226.87</v>
      </c>
      <c r="G131" s="23"/>
    </row>
    <row r="132" spans="1:7" s="24" customFormat="1" ht="12.75">
      <c r="A132" s="17"/>
      <c r="B132" s="18"/>
      <c r="C132" s="19"/>
      <c r="D132" s="41"/>
      <c r="E132" s="43">
        <v>20</v>
      </c>
      <c r="F132" s="61">
        <f>QS5!F24</f>
        <v>6817.91</v>
      </c>
      <c r="G132" s="23"/>
    </row>
    <row r="133" spans="1:7" s="24" customFormat="1" ht="12.75" customHeight="1">
      <c r="A133" s="17" t="s">
        <v>103</v>
      </c>
      <c r="B133" s="18">
        <v>2</v>
      </c>
      <c r="C133" s="19" t="s">
        <v>9</v>
      </c>
      <c r="D133" s="41" t="s">
        <v>99</v>
      </c>
      <c r="E133" s="21">
        <v>40</v>
      </c>
      <c r="F133" s="42">
        <f>F135/120*220</f>
        <v>12499.5</v>
      </c>
      <c r="G133" s="23"/>
    </row>
    <row r="134" spans="1:7" s="24" customFormat="1" ht="12.75">
      <c r="A134" s="17"/>
      <c r="B134" s="18"/>
      <c r="C134" s="19"/>
      <c r="D134" s="41"/>
      <c r="E134" s="21">
        <v>30</v>
      </c>
      <c r="F134" s="42">
        <f>F135/120*180</f>
        <v>10226.87</v>
      </c>
      <c r="G134" s="23"/>
    </row>
    <row r="135" spans="1:7" s="24" customFormat="1" ht="12.75">
      <c r="A135" s="17"/>
      <c r="B135" s="18"/>
      <c r="C135" s="19"/>
      <c r="D135" s="41"/>
      <c r="E135" s="43">
        <v>20</v>
      </c>
      <c r="F135" s="61">
        <f>QS5!F24</f>
        <v>6817.91</v>
      </c>
      <c r="G135" s="23"/>
    </row>
    <row r="136" spans="1:7" s="24" customFormat="1" ht="12.75">
      <c r="A136" s="68" t="s">
        <v>104</v>
      </c>
      <c r="B136" s="69">
        <v>30</v>
      </c>
      <c r="C136" s="59" t="s">
        <v>9</v>
      </c>
      <c r="D136" s="20" t="s">
        <v>105</v>
      </c>
      <c r="E136" s="70">
        <v>12</v>
      </c>
      <c r="F136" s="42">
        <f>QS5!L$16/120*12</f>
        <v>1210.98</v>
      </c>
      <c r="G136" s="23"/>
    </row>
    <row r="137" spans="1:7" s="24" customFormat="1" ht="12.75" customHeight="1">
      <c r="A137" s="17" t="s">
        <v>106</v>
      </c>
      <c r="B137" s="18">
        <v>1</v>
      </c>
      <c r="C137" s="19" t="s">
        <v>9</v>
      </c>
      <c r="D137" s="41" t="s">
        <v>99</v>
      </c>
      <c r="E137" s="21">
        <v>40</v>
      </c>
      <c r="F137" s="42">
        <f>F139/120*220</f>
        <v>12499.5</v>
      </c>
      <c r="G137" s="23"/>
    </row>
    <row r="138" spans="1:7" s="24" customFormat="1" ht="12.75">
      <c r="A138" s="17"/>
      <c r="B138" s="18"/>
      <c r="C138" s="19"/>
      <c r="D138" s="41"/>
      <c r="E138" s="21">
        <v>30</v>
      </c>
      <c r="F138" s="42">
        <f>F139/120*180</f>
        <v>10226.87</v>
      </c>
      <c r="G138" s="23"/>
    </row>
    <row r="139" spans="1:7" s="24" customFormat="1" ht="12.75">
      <c r="A139" s="17"/>
      <c r="B139" s="18"/>
      <c r="C139" s="19"/>
      <c r="D139" s="41"/>
      <c r="E139" s="43">
        <v>20</v>
      </c>
      <c r="F139" s="61">
        <f>QS5!F24</f>
        <v>6817.91</v>
      </c>
      <c r="G139" s="23"/>
    </row>
    <row r="140" spans="1:7" s="24" customFormat="1" ht="12.75">
      <c r="A140" s="68" t="s">
        <v>107</v>
      </c>
      <c r="B140" s="69">
        <v>30</v>
      </c>
      <c r="C140" s="59" t="s">
        <v>9</v>
      </c>
      <c r="D140" s="20" t="s">
        <v>105</v>
      </c>
      <c r="E140" s="70">
        <v>12</v>
      </c>
      <c r="F140" s="42">
        <f>QS5!L$16/120*12</f>
        <v>1210.98</v>
      </c>
      <c r="G140" s="23"/>
    </row>
    <row r="141" spans="1:7" s="24" customFormat="1" ht="12.75" customHeight="1">
      <c r="A141" s="17" t="s">
        <v>108</v>
      </c>
      <c r="B141" s="18">
        <v>6</v>
      </c>
      <c r="C141" s="19" t="s">
        <v>9</v>
      </c>
      <c r="D141" s="41" t="s">
        <v>99</v>
      </c>
      <c r="E141" s="21">
        <v>40</v>
      </c>
      <c r="F141" s="42">
        <f>F143/120*220</f>
        <v>12499.5</v>
      </c>
      <c r="G141" s="23"/>
    </row>
    <row r="142" spans="1:7" s="24" customFormat="1" ht="12.75">
      <c r="A142" s="17"/>
      <c r="B142" s="18"/>
      <c r="C142" s="19"/>
      <c r="D142" s="41"/>
      <c r="E142" s="21">
        <v>30</v>
      </c>
      <c r="F142" s="42">
        <f>F143/120*180</f>
        <v>10226.87</v>
      </c>
      <c r="G142" s="23"/>
    </row>
    <row r="143" spans="1:7" s="24" customFormat="1" ht="12.75">
      <c r="A143" s="17"/>
      <c r="B143" s="18"/>
      <c r="C143" s="19"/>
      <c r="D143" s="41"/>
      <c r="E143" s="43">
        <v>20</v>
      </c>
      <c r="F143" s="61">
        <f>QS5!F24</f>
        <v>6817.91</v>
      </c>
      <c r="G143" s="23"/>
    </row>
    <row r="144" spans="1:7" s="24" customFormat="1" ht="12.75" customHeight="1">
      <c r="A144" s="17" t="s">
        <v>109</v>
      </c>
      <c r="B144" s="18">
        <v>5</v>
      </c>
      <c r="C144" s="19" t="s">
        <v>9</v>
      </c>
      <c r="D144" s="41" t="s">
        <v>65</v>
      </c>
      <c r="E144" s="21">
        <v>40</v>
      </c>
      <c r="F144" s="42">
        <f>F145/180*220</f>
        <v>4769.67</v>
      </c>
      <c r="G144" s="23"/>
    </row>
    <row r="145" spans="1:7" s="24" customFormat="1" ht="12.75">
      <c r="A145" s="17"/>
      <c r="B145" s="18"/>
      <c r="C145" s="19"/>
      <c r="D145" s="41"/>
      <c r="E145" s="43">
        <v>30</v>
      </c>
      <c r="F145" s="61">
        <f>QS5!C14</f>
        <v>3902.46</v>
      </c>
      <c r="G145" s="23"/>
    </row>
    <row r="146" spans="1:7" s="24" customFormat="1" ht="12.75">
      <c r="A146" s="17" t="s">
        <v>110</v>
      </c>
      <c r="B146" s="18">
        <v>5</v>
      </c>
      <c r="C146" s="19" t="s">
        <v>9</v>
      </c>
      <c r="D146" s="20" t="s">
        <v>67</v>
      </c>
      <c r="E146" s="21">
        <v>40</v>
      </c>
      <c r="F146" s="42">
        <f>QS5!C21</f>
        <v>4799.5</v>
      </c>
      <c r="G146" s="23"/>
    </row>
    <row r="147" spans="1:7" s="24" customFormat="1" ht="12.75" customHeight="1">
      <c r="A147" s="17" t="s">
        <v>111</v>
      </c>
      <c r="B147" s="18">
        <v>6</v>
      </c>
      <c r="C147" s="19" t="s">
        <v>52</v>
      </c>
      <c r="D147" s="41" t="s">
        <v>112</v>
      </c>
      <c r="E147" s="43">
        <v>40</v>
      </c>
      <c r="F147" s="61">
        <f>QS3!C16</f>
        <v>2487.87</v>
      </c>
      <c r="G147" s="23"/>
    </row>
    <row r="148" spans="1:7" s="24" customFormat="1" ht="12.75">
      <c r="A148" s="17"/>
      <c r="B148" s="18"/>
      <c r="C148" s="19"/>
      <c r="D148" s="41"/>
      <c r="E148" s="21">
        <v>30</v>
      </c>
      <c r="F148" s="42">
        <f>F147/220*180</f>
        <v>2035.5299999999997</v>
      </c>
      <c r="G148" s="23"/>
    </row>
    <row r="149" spans="1:7" s="24" customFormat="1" ht="12.75">
      <c r="A149" s="17" t="s">
        <v>113</v>
      </c>
      <c r="B149" s="18">
        <v>2</v>
      </c>
      <c r="C149" s="19" t="s">
        <v>9</v>
      </c>
      <c r="D149" s="20" t="s">
        <v>10</v>
      </c>
      <c r="E149" s="21">
        <v>40</v>
      </c>
      <c r="F149" s="42">
        <f>QS5!C9</f>
        <v>3366.29</v>
      </c>
      <c r="G149" s="23"/>
    </row>
    <row r="150" spans="1:7" s="24" customFormat="1" ht="12.75" customHeight="1">
      <c r="A150" s="17" t="s">
        <v>114</v>
      </c>
      <c r="B150" s="18">
        <v>20</v>
      </c>
      <c r="C150" s="19" t="s">
        <v>9</v>
      </c>
      <c r="D150" s="41" t="s">
        <v>12</v>
      </c>
      <c r="E150" s="72">
        <v>40</v>
      </c>
      <c r="F150" s="42">
        <f>F152/120*220</f>
        <v>10821.76</v>
      </c>
      <c r="G150" s="23"/>
    </row>
    <row r="151" spans="1:7" s="24" customFormat="1" ht="12.75">
      <c r="A151" s="17"/>
      <c r="B151" s="18"/>
      <c r="C151" s="19"/>
      <c r="D151" s="41"/>
      <c r="E151" s="72">
        <v>30</v>
      </c>
      <c r="F151" s="42">
        <f>F152/120*180</f>
        <v>8854.17</v>
      </c>
      <c r="G151" s="23"/>
    </row>
    <row r="152" spans="1:7" s="24" customFormat="1" ht="12.75">
      <c r="A152" s="17"/>
      <c r="B152" s="18"/>
      <c r="C152" s="19"/>
      <c r="D152" s="41"/>
      <c r="E152" s="73">
        <v>20</v>
      </c>
      <c r="F152" s="44">
        <f>QS5!$C$28</f>
        <v>5902.78</v>
      </c>
      <c r="G152" s="23"/>
    </row>
    <row r="153" spans="1:7" s="24" customFormat="1" ht="12.75" customHeight="1">
      <c r="A153" s="17" t="s">
        <v>115</v>
      </c>
      <c r="B153" s="18">
        <v>1050</v>
      </c>
      <c r="C153" s="19" t="s">
        <v>9</v>
      </c>
      <c r="D153" s="41" t="s">
        <v>38</v>
      </c>
      <c r="E153" s="43">
        <v>40</v>
      </c>
      <c r="F153" s="61">
        <f>QS5!C13</f>
        <v>3788.78</v>
      </c>
      <c r="G153" s="23"/>
    </row>
    <row r="154" spans="1:7" s="24" customFormat="1" ht="12.75">
      <c r="A154" s="17"/>
      <c r="B154" s="18"/>
      <c r="C154" s="19"/>
      <c r="D154" s="41"/>
      <c r="E154" s="21">
        <v>28</v>
      </c>
      <c r="F154" s="42">
        <f>F153/220*168</f>
        <v>2893.25</v>
      </c>
      <c r="G154" s="23"/>
    </row>
    <row r="155" spans="1:7" s="24" customFormat="1" ht="12.75">
      <c r="A155" s="17"/>
      <c r="B155" s="18"/>
      <c r="C155" s="19"/>
      <c r="D155" s="41"/>
      <c r="E155" s="21">
        <v>22</v>
      </c>
      <c r="F155" s="42">
        <f>F153/220*128</f>
        <v>2204.38</v>
      </c>
      <c r="G155" s="23"/>
    </row>
    <row r="156" spans="1:7" s="24" customFormat="1" ht="12.75">
      <c r="A156" s="17"/>
      <c r="B156" s="18"/>
      <c r="C156" s="19"/>
      <c r="D156" s="41"/>
      <c r="E156" s="74">
        <v>20</v>
      </c>
      <c r="F156" s="75">
        <f>F153/220*120</f>
        <v>2066.61</v>
      </c>
      <c r="G156" s="23"/>
    </row>
    <row r="157" spans="1:7" s="24" customFormat="1" ht="12.75" customHeight="1">
      <c r="A157" s="17" t="s">
        <v>116</v>
      </c>
      <c r="B157" s="18">
        <v>40</v>
      </c>
      <c r="C157" s="19" t="s">
        <v>9</v>
      </c>
      <c r="D157" s="41" t="s">
        <v>38</v>
      </c>
      <c r="E157" s="43">
        <v>40</v>
      </c>
      <c r="F157" s="61">
        <f>QS5!C13</f>
        <v>3788.78</v>
      </c>
      <c r="G157" s="23"/>
    </row>
    <row r="158" spans="1:7" s="24" customFormat="1" ht="12.75">
      <c r="A158" s="17"/>
      <c r="B158" s="18"/>
      <c r="C158" s="19"/>
      <c r="D158" s="41"/>
      <c r="E158" s="21">
        <v>28</v>
      </c>
      <c r="F158" s="42">
        <f>F157/220*168</f>
        <v>2893.25</v>
      </c>
      <c r="G158" s="23"/>
    </row>
    <row r="159" spans="1:7" s="24" customFormat="1" ht="12.75">
      <c r="A159" s="17"/>
      <c r="B159" s="18"/>
      <c r="C159" s="19"/>
      <c r="D159" s="41"/>
      <c r="E159" s="21">
        <v>22</v>
      </c>
      <c r="F159" s="42">
        <f>F157/220*128</f>
        <v>2204.38</v>
      </c>
      <c r="G159" s="23"/>
    </row>
    <row r="160" spans="1:7" s="24" customFormat="1" ht="12.75" customHeight="1">
      <c r="A160" s="17" t="s">
        <v>117</v>
      </c>
      <c r="B160" s="18">
        <v>40</v>
      </c>
      <c r="C160" s="19" t="s">
        <v>9</v>
      </c>
      <c r="D160" s="41" t="s">
        <v>38</v>
      </c>
      <c r="E160" s="43">
        <v>40</v>
      </c>
      <c r="F160" s="61">
        <f>QS5!C13</f>
        <v>3788.78</v>
      </c>
      <c r="G160" s="23"/>
    </row>
    <row r="161" spans="1:7" s="24" customFormat="1" ht="12.75">
      <c r="A161" s="17"/>
      <c r="B161" s="18"/>
      <c r="C161" s="19"/>
      <c r="D161" s="41"/>
      <c r="E161" s="21">
        <v>28</v>
      </c>
      <c r="F161" s="42">
        <f>F160/220*168</f>
        <v>2893.25</v>
      </c>
      <c r="G161" s="23"/>
    </row>
    <row r="162" spans="1:7" s="24" customFormat="1" ht="12.75">
      <c r="A162" s="17"/>
      <c r="B162" s="18"/>
      <c r="C162" s="19"/>
      <c r="D162" s="41"/>
      <c r="E162" s="21">
        <v>20</v>
      </c>
      <c r="F162" s="42">
        <f>F160/220*120</f>
        <v>2066.61</v>
      </c>
      <c r="G162" s="23"/>
    </row>
    <row r="163" spans="1:7" s="24" customFormat="1" ht="12.75" customHeight="1">
      <c r="A163" s="17" t="s">
        <v>118</v>
      </c>
      <c r="B163" s="18">
        <v>50</v>
      </c>
      <c r="C163" s="19" t="s">
        <v>9</v>
      </c>
      <c r="D163" s="41" t="s">
        <v>38</v>
      </c>
      <c r="E163" s="43">
        <v>40</v>
      </c>
      <c r="F163" s="61">
        <f>QS5!C13</f>
        <v>3788.78</v>
      </c>
      <c r="G163" s="23"/>
    </row>
    <row r="164" spans="1:7" s="24" customFormat="1" ht="12.75">
      <c r="A164" s="17"/>
      <c r="B164" s="18"/>
      <c r="C164" s="19"/>
      <c r="D164" s="41"/>
      <c r="E164" s="21">
        <v>30</v>
      </c>
      <c r="F164" s="42">
        <f>F163/220*180</f>
        <v>3099.91</v>
      </c>
      <c r="G164" s="23"/>
    </row>
    <row r="165" spans="1:7" s="24" customFormat="1" ht="12.75">
      <c r="A165" s="17"/>
      <c r="B165" s="18"/>
      <c r="C165" s="19"/>
      <c r="D165" s="41"/>
      <c r="E165" s="21">
        <v>20</v>
      </c>
      <c r="F165" s="42">
        <f>F163/220*120</f>
        <v>2066.61</v>
      </c>
      <c r="G165" s="23"/>
    </row>
    <row r="166" spans="1:7" s="24" customFormat="1" ht="12.75" customHeight="1">
      <c r="A166" s="17" t="s">
        <v>119</v>
      </c>
      <c r="B166" s="62">
        <v>15</v>
      </c>
      <c r="C166" s="19" t="s">
        <v>9</v>
      </c>
      <c r="D166" s="41" t="s">
        <v>65</v>
      </c>
      <c r="E166" s="21">
        <v>40</v>
      </c>
      <c r="F166" s="42">
        <f>F167/180*220</f>
        <v>4769.67</v>
      </c>
      <c r="G166" s="23"/>
    </row>
    <row r="167" spans="1:7" s="24" customFormat="1" ht="12.75">
      <c r="A167" s="17"/>
      <c r="B167" s="62"/>
      <c r="C167" s="19"/>
      <c r="D167" s="41"/>
      <c r="E167" s="43">
        <v>30</v>
      </c>
      <c r="F167" s="61">
        <f>QS5!C14</f>
        <v>3902.46</v>
      </c>
      <c r="G167" s="23"/>
    </row>
    <row r="168" spans="1:7" s="24" customFormat="1" ht="12.75">
      <c r="A168" s="17" t="s">
        <v>120</v>
      </c>
      <c r="B168" s="18">
        <v>2</v>
      </c>
      <c r="C168" s="19" t="s">
        <v>9</v>
      </c>
      <c r="D168" s="20" t="s">
        <v>10</v>
      </c>
      <c r="E168" s="21">
        <v>40</v>
      </c>
      <c r="F168" s="42">
        <f>QS5!C9</f>
        <v>3366.29</v>
      </c>
      <c r="G168" s="23"/>
    </row>
    <row r="169" spans="1:7" s="24" customFormat="1" ht="12.75">
      <c r="A169" s="17" t="s">
        <v>121</v>
      </c>
      <c r="B169" s="18">
        <v>3</v>
      </c>
      <c r="C169" s="19" t="s">
        <v>9</v>
      </c>
      <c r="D169" s="20" t="s">
        <v>10</v>
      </c>
      <c r="E169" s="21">
        <v>40</v>
      </c>
      <c r="F169" s="42">
        <f>QS5!C9</f>
        <v>3366.29</v>
      </c>
      <c r="G169" s="23"/>
    </row>
    <row r="170" spans="1:7" s="24" customFormat="1" ht="12.75" customHeight="1">
      <c r="A170" s="17" t="s">
        <v>122</v>
      </c>
      <c r="B170" s="62">
        <v>30</v>
      </c>
      <c r="C170" s="19" t="s">
        <v>9</v>
      </c>
      <c r="D170" s="41" t="s">
        <v>65</v>
      </c>
      <c r="E170" s="21">
        <v>40</v>
      </c>
      <c r="F170" s="42">
        <f>F171/180*220</f>
        <v>4769.67</v>
      </c>
      <c r="G170" s="23"/>
    </row>
    <row r="171" spans="1:7" s="24" customFormat="1" ht="12.75">
      <c r="A171" s="17"/>
      <c r="B171" s="62"/>
      <c r="C171" s="19"/>
      <c r="D171" s="41"/>
      <c r="E171" s="43">
        <v>30</v>
      </c>
      <c r="F171" s="61">
        <f>QS5!C14</f>
        <v>3902.46</v>
      </c>
      <c r="G171" s="23"/>
    </row>
    <row r="172" spans="1:7" s="24" customFormat="1" ht="12.75">
      <c r="A172" s="17" t="s">
        <v>123</v>
      </c>
      <c r="B172" s="18">
        <v>10</v>
      </c>
      <c r="C172" s="40" t="s">
        <v>33</v>
      </c>
      <c r="D172" s="20" t="s">
        <v>23</v>
      </c>
      <c r="E172" s="21" t="s">
        <v>124</v>
      </c>
      <c r="F172" s="42">
        <f>QS1!C16</f>
        <v>1525.15</v>
      </c>
      <c r="G172" s="23"/>
    </row>
    <row r="173" spans="1:7" s="24" customFormat="1" ht="12.75" customHeight="1">
      <c r="A173" s="17" t="s">
        <v>125</v>
      </c>
      <c r="B173" s="18">
        <v>4</v>
      </c>
      <c r="C173" s="19" t="s">
        <v>9</v>
      </c>
      <c r="D173" s="41" t="s">
        <v>126</v>
      </c>
      <c r="E173" s="21">
        <v>40</v>
      </c>
      <c r="F173" s="42">
        <f>F175/120*220</f>
        <v>11146.37</v>
      </c>
      <c r="G173" s="23"/>
    </row>
    <row r="174" spans="1:7" s="24" customFormat="1" ht="12.75">
      <c r="A174" s="17"/>
      <c r="B174" s="18"/>
      <c r="C174" s="19"/>
      <c r="D174" s="41"/>
      <c r="E174" s="21">
        <v>30</v>
      </c>
      <c r="F174" s="42">
        <f>F175/120*180</f>
        <v>9119.76</v>
      </c>
      <c r="G174" s="23"/>
    </row>
    <row r="175" spans="1:7" s="24" customFormat="1" ht="12.75">
      <c r="A175" s="17"/>
      <c r="B175" s="18"/>
      <c r="C175" s="19"/>
      <c r="D175" s="41"/>
      <c r="E175" s="43">
        <v>20</v>
      </c>
      <c r="F175" s="44">
        <f>QS5!C29</f>
        <v>6079.84</v>
      </c>
      <c r="G175" s="23"/>
    </row>
    <row r="176" spans="1:7" s="24" customFormat="1" ht="12.75">
      <c r="A176" s="17" t="s">
        <v>127</v>
      </c>
      <c r="B176" s="18">
        <v>1</v>
      </c>
      <c r="C176" s="19" t="s">
        <v>9</v>
      </c>
      <c r="D176" s="20" t="s">
        <v>65</v>
      </c>
      <c r="E176" s="21">
        <v>40</v>
      </c>
      <c r="F176" s="22">
        <f>QS5!C14</f>
        <v>3902.46</v>
      </c>
      <c r="G176" s="23"/>
    </row>
    <row r="177" spans="1:7" s="24" customFormat="1" ht="12.75">
      <c r="A177" s="17" t="s">
        <v>128</v>
      </c>
      <c r="B177" s="18">
        <v>15</v>
      </c>
      <c r="C177" s="19" t="s">
        <v>9</v>
      </c>
      <c r="D177" s="20" t="s">
        <v>81</v>
      </c>
      <c r="E177" s="21">
        <v>40</v>
      </c>
      <c r="F177" s="22">
        <f>QS5!C24</f>
        <v>5244.54</v>
      </c>
      <c r="G177" s="23"/>
    </row>
    <row r="178" spans="1:7" s="24" customFormat="1" ht="12.75">
      <c r="A178" s="68" t="s">
        <v>129</v>
      </c>
      <c r="B178" s="69">
        <v>4</v>
      </c>
      <c r="C178" s="76" t="s">
        <v>96</v>
      </c>
      <c r="D178" s="20" t="s">
        <v>97</v>
      </c>
      <c r="E178" s="70">
        <v>40</v>
      </c>
      <c r="F178" s="77">
        <f>QS4!C9</f>
        <v>2405.89</v>
      </c>
      <c r="G178" s="23"/>
    </row>
    <row r="179" spans="1:7" s="24" customFormat="1" ht="12.75">
      <c r="A179" s="65" t="s">
        <v>130</v>
      </c>
      <c r="B179" s="66">
        <v>2</v>
      </c>
      <c r="C179" s="67" t="s">
        <v>96</v>
      </c>
      <c r="D179" s="55" t="s">
        <v>97</v>
      </c>
      <c r="E179" s="56">
        <v>40</v>
      </c>
      <c r="F179" s="78">
        <f>QS4!C9</f>
        <v>2405.89</v>
      </c>
      <c r="G179" s="23"/>
    </row>
    <row r="180" spans="1:7" s="24" customFormat="1" ht="24.75">
      <c r="A180" s="57" t="s">
        <v>131</v>
      </c>
      <c r="B180" s="79">
        <v>3</v>
      </c>
      <c r="C180" s="80" t="s">
        <v>132</v>
      </c>
      <c r="D180" s="20" t="s">
        <v>133</v>
      </c>
      <c r="E180" s="70">
        <v>40</v>
      </c>
      <c r="F180" s="81">
        <f>QS4!C21</f>
        <v>3430.2</v>
      </c>
      <c r="G180" s="23"/>
    </row>
    <row r="181" spans="1:7" s="24" customFormat="1" ht="12.75">
      <c r="A181" s="68" t="s">
        <v>134</v>
      </c>
      <c r="B181" s="69">
        <v>5</v>
      </c>
      <c r="C181" s="76" t="s">
        <v>96</v>
      </c>
      <c r="D181" s="20" t="s">
        <v>97</v>
      </c>
      <c r="E181" s="70">
        <v>40</v>
      </c>
      <c r="F181" s="77">
        <f>QS4!C9</f>
        <v>2405.89</v>
      </c>
      <c r="G181" s="23"/>
    </row>
    <row r="182" spans="1:7" s="24" customFormat="1" ht="12.75">
      <c r="A182" s="17" t="s">
        <v>135</v>
      </c>
      <c r="B182" s="18">
        <v>5</v>
      </c>
      <c r="C182" s="40" t="s">
        <v>96</v>
      </c>
      <c r="D182" s="20" t="s">
        <v>97</v>
      </c>
      <c r="E182" s="21">
        <v>40</v>
      </c>
      <c r="F182" s="22">
        <f>QS4!C9</f>
        <v>2405.89</v>
      </c>
      <c r="G182" s="23"/>
    </row>
    <row r="183" spans="1:7" s="24" customFormat="1" ht="12.75">
      <c r="A183" s="17" t="s">
        <v>136</v>
      </c>
      <c r="B183" s="18">
        <v>80</v>
      </c>
      <c r="C183" s="40" t="s">
        <v>96</v>
      </c>
      <c r="D183" s="20" t="s">
        <v>97</v>
      </c>
      <c r="E183" s="21">
        <v>40</v>
      </c>
      <c r="F183" s="22">
        <f>QS4!C9</f>
        <v>2405.89</v>
      </c>
      <c r="G183" s="23"/>
    </row>
    <row r="184" spans="1:7" s="24" customFormat="1" ht="12.75">
      <c r="A184" s="17" t="s">
        <v>137</v>
      </c>
      <c r="B184" s="18">
        <v>6</v>
      </c>
      <c r="C184" s="40" t="s">
        <v>96</v>
      </c>
      <c r="D184" s="20" t="s">
        <v>97</v>
      </c>
      <c r="E184" s="21">
        <v>40</v>
      </c>
      <c r="F184" s="22">
        <f>QS4!C9</f>
        <v>2405.89</v>
      </c>
      <c r="G184" s="23"/>
    </row>
    <row r="185" spans="1:7" s="24" customFormat="1" ht="12.75">
      <c r="A185" s="17" t="s">
        <v>138</v>
      </c>
      <c r="B185" s="18">
        <v>4</v>
      </c>
      <c r="C185" s="40" t="s">
        <v>96</v>
      </c>
      <c r="D185" s="20" t="s">
        <v>97</v>
      </c>
      <c r="E185" s="21">
        <v>40</v>
      </c>
      <c r="F185" s="22">
        <f>QS4!C9</f>
        <v>2405.89</v>
      </c>
      <c r="G185" s="23"/>
    </row>
    <row r="186" spans="1:7" s="24" customFormat="1" ht="12.75">
      <c r="A186" s="17" t="s">
        <v>139</v>
      </c>
      <c r="B186" s="18">
        <v>4</v>
      </c>
      <c r="C186" s="76" t="s">
        <v>132</v>
      </c>
      <c r="D186" s="20" t="s">
        <v>97</v>
      </c>
      <c r="E186" s="21">
        <v>40</v>
      </c>
      <c r="F186" s="22">
        <f>QS4!C9</f>
        <v>2405.89</v>
      </c>
      <c r="G186" s="23"/>
    </row>
    <row r="187" spans="1:7" s="24" customFormat="1" ht="12.75">
      <c r="A187" s="17" t="s">
        <v>140</v>
      </c>
      <c r="B187" s="18">
        <v>3</v>
      </c>
      <c r="C187" s="19" t="s">
        <v>9</v>
      </c>
      <c r="D187" s="20" t="s">
        <v>81</v>
      </c>
      <c r="E187" s="21">
        <v>40</v>
      </c>
      <c r="F187" s="22">
        <f>QS5!C24</f>
        <v>5244.54</v>
      </c>
      <c r="G187" s="23"/>
    </row>
  </sheetData>
  <sheetProtection selectLockedCells="1" selectUnlockedCells="1"/>
  <mergeCells count="194">
    <mergeCell ref="A5:F5"/>
    <mergeCell ref="A6:F6"/>
    <mergeCell ref="A9:A11"/>
    <mergeCell ref="B9:B11"/>
    <mergeCell ref="C9:C11"/>
    <mergeCell ref="D9:D11"/>
    <mergeCell ref="A26:A27"/>
    <mergeCell ref="B26:B27"/>
    <mergeCell ref="C26:C27"/>
    <mergeCell ref="D26:D27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A47:A49"/>
    <mergeCell ref="B47:B49"/>
    <mergeCell ref="C47:C49"/>
    <mergeCell ref="D47:D49"/>
    <mergeCell ref="A50:A52"/>
    <mergeCell ref="B50:B52"/>
    <mergeCell ref="C50:C52"/>
    <mergeCell ref="D50:D52"/>
    <mergeCell ref="A54:A56"/>
    <mergeCell ref="B54:B56"/>
    <mergeCell ref="C54:C56"/>
    <mergeCell ref="D54:D56"/>
    <mergeCell ref="A57:A59"/>
    <mergeCell ref="B57:B59"/>
    <mergeCell ref="C57:C59"/>
    <mergeCell ref="D57:D59"/>
    <mergeCell ref="A60:A62"/>
    <mergeCell ref="B60:B62"/>
    <mergeCell ref="C60:C62"/>
    <mergeCell ref="D60:D62"/>
    <mergeCell ref="A63:A65"/>
    <mergeCell ref="B63:B65"/>
    <mergeCell ref="C63:C65"/>
    <mergeCell ref="D63:D65"/>
    <mergeCell ref="A66:A68"/>
    <mergeCell ref="B66:B68"/>
    <mergeCell ref="C66:C68"/>
    <mergeCell ref="D66:D68"/>
    <mergeCell ref="A69:A71"/>
    <mergeCell ref="B69:B71"/>
    <mergeCell ref="C69:C71"/>
    <mergeCell ref="D69:D71"/>
    <mergeCell ref="A72:A74"/>
    <mergeCell ref="B72:B74"/>
    <mergeCell ref="C72:C74"/>
    <mergeCell ref="D72:D74"/>
    <mergeCell ref="A75:A77"/>
    <mergeCell ref="B75:B77"/>
    <mergeCell ref="C75:C77"/>
    <mergeCell ref="D75:D77"/>
    <mergeCell ref="A78:A80"/>
    <mergeCell ref="B78:B80"/>
    <mergeCell ref="C78:C80"/>
    <mergeCell ref="D78:D80"/>
    <mergeCell ref="A81:A83"/>
    <mergeCell ref="B81:B83"/>
    <mergeCell ref="C81:C83"/>
    <mergeCell ref="D81:D83"/>
    <mergeCell ref="A84:A85"/>
    <mergeCell ref="B84:B85"/>
    <mergeCell ref="C84:C85"/>
    <mergeCell ref="D84:D85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6"/>
    <mergeCell ref="B94:B96"/>
    <mergeCell ref="C94:C96"/>
    <mergeCell ref="D94:D96"/>
    <mergeCell ref="A99:A101"/>
    <mergeCell ref="B99:B101"/>
    <mergeCell ref="C99:C101"/>
    <mergeCell ref="D99:D101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8:A119"/>
    <mergeCell ref="B118:B119"/>
    <mergeCell ref="C118:C119"/>
    <mergeCell ref="D118:D119"/>
    <mergeCell ref="A125:A127"/>
    <mergeCell ref="B125:B127"/>
    <mergeCell ref="C125:C127"/>
    <mergeCell ref="D125:D127"/>
    <mergeCell ref="A130:A132"/>
    <mergeCell ref="B130:B132"/>
    <mergeCell ref="C130:C132"/>
    <mergeCell ref="D130:D132"/>
    <mergeCell ref="A133:A135"/>
    <mergeCell ref="B133:B135"/>
    <mergeCell ref="C133:C135"/>
    <mergeCell ref="D133:D135"/>
    <mergeCell ref="A137:A139"/>
    <mergeCell ref="B137:B139"/>
    <mergeCell ref="C137:C139"/>
    <mergeCell ref="D137:D139"/>
    <mergeCell ref="A141:A143"/>
    <mergeCell ref="B141:B143"/>
    <mergeCell ref="C141:C143"/>
    <mergeCell ref="D141:D143"/>
    <mergeCell ref="A144:A145"/>
    <mergeCell ref="B144:B145"/>
    <mergeCell ref="C144:C145"/>
    <mergeCell ref="D144:D145"/>
    <mergeCell ref="A147:A148"/>
    <mergeCell ref="B147:B148"/>
    <mergeCell ref="C147:C148"/>
    <mergeCell ref="D147:D148"/>
    <mergeCell ref="A150:A152"/>
    <mergeCell ref="B150:B152"/>
    <mergeCell ref="C150:C152"/>
    <mergeCell ref="D150:D152"/>
    <mergeCell ref="A153:A156"/>
    <mergeCell ref="B153:B156"/>
    <mergeCell ref="C153:C156"/>
    <mergeCell ref="D153:D156"/>
    <mergeCell ref="A157:A159"/>
    <mergeCell ref="B157:B159"/>
    <mergeCell ref="C157:C159"/>
    <mergeCell ref="D157:D159"/>
    <mergeCell ref="A160:A162"/>
    <mergeCell ref="B160:B162"/>
    <mergeCell ref="C160:C162"/>
    <mergeCell ref="D160:D162"/>
    <mergeCell ref="A163:A165"/>
    <mergeCell ref="B163:B165"/>
    <mergeCell ref="C163:C165"/>
    <mergeCell ref="D163:D165"/>
    <mergeCell ref="A166:A167"/>
    <mergeCell ref="B166:B167"/>
    <mergeCell ref="C166:C167"/>
    <mergeCell ref="D166:D167"/>
    <mergeCell ref="A170:A171"/>
    <mergeCell ref="B170:B171"/>
    <mergeCell ref="C170:C171"/>
    <mergeCell ref="D170:D171"/>
    <mergeCell ref="A173:A175"/>
    <mergeCell ref="B173:B175"/>
    <mergeCell ref="C173:C175"/>
    <mergeCell ref="D173:D175"/>
  </mergeCells>
  <printOptions horizontalCentered="1"/>
  <pageMargins left="0.19652777777777777" right="0.19652777777777777" top="0.39375" bottom="0.63125" header="0.5118055555555555" footer="0.39375"/>
  <pageSetup horizontalDpi="300" verticalDpi="300" orientation="portrait" paperSize="9" scale="87"/>
  <headerFooter alignWithMargins="0">
    <oddFooter>&amp;CPágina &amp;P</oddFooter>
  </headerFooter>
  <rowBreaks count="3" manualBreakCount="3">
    <brk id="59" max="255" man="1"/>
    <brk id="112" max="255" man="1"/>
    <brk id="16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zoomScale="128" zoomScaleNormal="128" zoomScaleSheetLayoutView="120" workbookViewId="0" topLeftCell="A1">
      <selection activeCell="A1" sqref="A1"/>
    </sheetView>
  </sheetViews>
  <sheetFormatPr defaultColWidth="10.28125" defaultRowHeight="12.75"/>
  <cols>
    <col min="1" max="1" width="70.00390625" style="0" customWidth="1"/>
    <col min="2" max="2" width="13.57421875" style="0" customWidth="1"/>
    <col min="3" max="16384" width="11.421875" style="0" customWidth="1"/>
  </cols>
  <sheetData>
    <row r="1" spans="1:2" ht="15">
      <c r="A1" s="206" t="s">
        <v>754</v>
      </c>
      <c r="B1" s="206"/>
    </row>
    <row r="2" spans="1:2" ht="15">
      <c r="A2" s="207" t="s">
        <v>755</v>
      </c>
      <c r="B2" s="208">
        <v>6166.76</v>
      </c>
    </row>
    <row r="3" spans="1:2" ht="15">
      <c r="A3" s="207" t="s">
        <v>152</v>
      </c>
      <c r="B3" s="208">
        <v>7474.9</v>
      </c>
    </row>
    <row r="4" spans="1:2" ht="15">
      <c r="A4" s="209" t="s">
        <v>153</v>
      </c>
      <c r="B4" s="208">
        <v>5606.16</v>
      </c>
    </row>
    <row r="5" spans="1:2" ht="15">
      <c r="A5" s="209" t="s">
        <v>154</v>
      </c>
      <c r="B5" s="208">
        <v>5876.6</v>
      </c>
    </row>
    <row r="6" spans="1:2" ht="15">
      <c r="A6" s="209" t="s">
        <v>756</v>
      </c>
      <c r="B6" s="208">
        <v>5876.6</v>
      </c>
    </row>
    <row r="7" spans="1:2" ht="15">
      <c r="A7" s="209" t="s">
        <v>156</v>
      </c>
      <c r="B7" s="208">
        <v>6166.76</v>
      </c>
    </row>
    <row r="8" spans="1:2" ht="15">
      <c r="A8" s="209" t="s">
        <v>757</v>
      </c>
      <c r="B8" s="208">
        <v>5876.6</v>
      </c>
    </row>
    <row r="9" spans="1:2" ht="15">
      <c r="A9" s="207" t="s">
        <v>758</v>
      </c>
      <c r="B9" s="208">
        <v>6166.76</v>
      </c>
    </row>
    <row r="10" spans="1:2" ht="15">
      <c r="A10" s="207" t="s">
        <v>759</v>
      </c>
      <c r="B10" s="208">
        <v>7474.9</v>
      </c>
    </row>
    <row r="11" spans="1:2" ht="15">
      <c r="A11" s="207" t="s">
        <v>760</v>
      </c>
      <c r="B11" s="208">
        <v>8969.86</v>
      </c>
    </row>
    <row r="12" spans="1:2" ht="15">
      <c r="A12" s="209" t="s">
        <v>162</v>
      </c>
      <c r="B12" s="208">
        <v>5876.6</v>
      </c>
    </row>
    <row r="13" spans="1:2" ht="15">
      <c r="A13" s="207" t="s">
        <v>761</v>
      </c>
      <c r="B13" s="208">
        <v>1744.8</v>
      </c>
    </row>
    <row r="14" spans="1:2" ht="15">
      <c r="A14" s="209" t="s">
        <v>762</v>
      </c>
      <c r="B14" s="208">
        <v>2240.91</v>
      </c>
    </row>
    <row r="15" spans="1:2" ht="15">
      <c r="A15" s="209" t="s">
        <v>763</v>
      </c>
      <c r="B15" s="208">
        <v>2809.22</v>
      </c>
    </row>
    <row r="16" spans="1:2" ht="15">
      <c r="A16" s="209" t="s">
        <v>764</v>
      </c>
      <c r="B16" s="208">
        <v>3688.88</v>
      </c>
    </row>
    <row r="17" spans="1:2" ht="15">
      <c r="A17" s="207" t="s">
        <v>765</v>
      </c>
      <c r="B17" s="208">
        <v>4109.84</v>
      </c>
    </row>
    <row r="18" spans="1:2" ht="15">
      <c r="A18" s="209" t="s">
        <v>766</v>
      </c>
      <c r="B18" s="208">
        <v>7474.9</v>
      </c>
    </row>
    <row r="19" spans="1:2" ht="15">
      <c r="A19" s="209" t="s">
        <v>767</v>
      </c>
      <c r="B19" s="208">
        <v>7474.9</v>
      </c>
    </row>
    <row r="20" spans="1:2" ht="15">
      <c r="A20" s="209" t="s">
        <v>768</v>
      </c>
      <c r="B20" s="208">
        <v>4109.84</v>
      </c>
    </row>
    <row r="21" spans="1:2" ht="15">
      <c r="A21" s="207" t="s">
        <v>769</v>
      </c>
      <c r="B21" s="208">
        <v>10640.83</v>
      </c>
    </row>
    <row r="22" spans="1:2" ht="15">
      <c r="A22" s="209" t="s">
        <v>770</v>
      </c>
      <c r="B22" s="208">
        <v>7474.9</v>
      </c>
    </row>
    <row r="23" spans="1:2" ht="15">
      <c r="A23" s="209" t="s">
        <v>771</v>
      </c>
      <c r="B23" s="208">
        <v>7474.9</v>
      </c>
    </row>
    <row r="24" spans="1:2" ht="15">
      <c r="A24" s="209" t="s">
        <v>772</v>
      </c>
      <c r="B24" s="208">
        <v>6166.76</v>
      </c>
    </row>
    <row r="25" spans="1:2" ht="15">
      <c r="A25" s="209" t="s">
        <v>612</v>
      </c>
      <c r="B25" s="208">
        <v>7474.9</v>
      </c>
    </row>
    <row r="26" spans="1:2" ht="15">
      <c r="A26" s="209" t="s">
        <v>617</v>
      </c>
      <c r="B26" s="208">
        <v>6166.76</v>
      </c>
    </row>
    <row r="27" spans="1:2" ht="15">
      <c r="A27" s="209" t="s">
        <v>618</v>
      </c>
      <c r="B27" s="208">
        <v>6166.76</v>
      </c>
    </row>
    <row r="28" spans="1:2" ht="15">
      <c r="A28" s="210"/>
      <c r="B28" s="211"/>
    </row>
    <row r="30" spans="1:2" ht="15">
      <c r="A30" s="212" t="s">
        <v>773</v>
      </c>
      <c r="B30" s="211"/>
    </row>
    <row r="31" spans="1:2" ht="15">
      <c r="A31" s="213" t="s">
        <v>774</v>
      </c>
      <c r="B31" s="208">
        <v>1952.1</v>
      </c>
    </row>
    <row r="32" spans="1:2" ht="15">
      <c r="A32" s="213" t="s">
        <v>775</v>
      </c>
      <c r="B32" s="208">
        <v>2386.44</v>
      </c>
    </row>
    <row r="33" spans="1:2" ht="15">
      <c r="A33" s="213" t="s">
        <v>776</v>
      </c>
      <c r="B33" s="208">
        <v>2635.3</v>
      </c>
    </row>
    <row r="36" spans="1:2" ht="29.25">
      <c r="A36" s="214" t="s">
        <v>777</v>
      </c>
      <c r="B36" s="215">
        <v>11137.84</v>
      </c>
    </row>
    <row r="37" spans="1:2" ht="15">
      <c r="A37" s="216" t="s">
        <v>778</v>
      </c>
      <c r="B37" s="217">
        <v>8482.75</v>
      </c>
    </row>
    <row r="40" spans="1:2" ht="13.5">
      <c r="A40" s="218" t="s">
        <v>779</v>
      </c>
      <c r="B40" s="219">
        <v>20304.75</v>
      </c>
    </row>
    <row r="41" spans="1:2" ht="13.5">
      <c r="A41" s="218" t="s">
        <v>780</v>
      </c>
      <c r="B41" s="219">
        <v>14213.33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128" zoomScaleNormal="128" zoomScaleSheetLayoutView="120" workbookViewId="0" topLeftCell="A1">
      <selection activeCell="A6" sqref="A6"/>
    </sheetView>
  </sheetViews>
  <sheetFormatPr defaultColWidth="10.28125" defaultRowHeight="12.75"/>
  <cols>
    <col min="1" max="1" width="7.57421875" style="12" customWidth="1"/>
    <col min="2" max="2" width="11.28125" style="12" customWidth="1"/>
    <col min="3" max="3" width="8.57421875" style="82" customWidth="1"/>
    <col min="4" max="4" width="7.57421875" style="12" customWidth="1"/>
    <col min="5" max="5" width="11.28125" style="12" customWidth="1"/>
    <col min="6" max="6" width="8.57421875" style="82" customWidth="1"/>
    <col min="7" max="7" width="7.57421875" style="12" customWidth="1"/>
    <col min="8" max="8" width="11.28125" style="12" customWidth="1"/>
    <col min="9" max="9" width="8.57421875" style="82" customWidth="1"/>
    <col min="10" max="10" width="7.57421875" style="12" customWidth="1"/>
    <col min="11" max="11" width="11.28125" style="12" customWidth="1"/>
    <col min="12" max="12" width="9.7109375" style="12" customWidth="1"/>
    <col min="13" max="16384" width="11.00390625" style="0" customWidth="1"/>
  </cols>
  <sheetData>
    <row r="1" spans="1:12" ht="20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0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20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9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20.25" customHeight="1">
      <c r="A6" s="84">
        <f>CONCATENATE("QUADRO SALARIAL 1 (QS1) - ",UPPER(Empregos!A6))</f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2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s="4" customFormat="1" ht="30.75" customHeight="1">
      <c r="A8" s="86" t="s">
        <v>141</v>
      </c>
      <c r="B8" s="86" t="s">
        <v>142</v>
      </c>
      <c r="C8" s="87" t="s">
        <v>7</v>
      </c>
      <c r="D8" s="86" t="s">
        <v>141</v>
      </c>
      <c r="E8" s="86" t="s">
        <v>142</v>
      </c>
      <c r="F8" s="87" t="s">
        <v>7</v>
      </c>
      <c r="G8" s="86" t="s">
        <v>141</v>
      </c>
      <c r="H8" s="86" t="s">
        <v>142</v>
      </c>
      <c r="I8" s="87" t="s">
        <v>7</v>
      </c>
      <c r="J8" s="86" t="s">
        <v>141</v>
      </c>
      <c r="K8" s="86" t="s">
        <v>142</v>
      </c>
      <c r="L8" s="88" t="s">
        <v>7</v>
      </c>
    </row>
    <row r="9" spans="1:12" ht="12.75">
      <c r="A9" s="89">
        <v>1</v>
      </c>
      <c r="B9" s="90">
        <v>1</v>
      </c>
      <c r="C9" s="91">
        <v>1240.13</v>
      </c>
      <c r="D9" s="89">
        <v>2</v>
      </c>
      <c r="E9" s="90">
        <v>1</v>
      </c>
      <c r="F9" s="91">
        <v>1612.15</v>
      </c>
      <c r="G9" s="89">
        <v>3</v>
      </c>
      <c r="H9" s="90">
        <v>1</v>
      </c>
      <c r="I9" s="91">
        <v>2418.2</v>
      </c>
      <c r="J9" s="89">
        <v>4</v>
      </c>
      <c r="K9" s="90">
        <v>1</v>
      </c>
      <c r="L9" s="91">
        <v>3143.66</v>
      </c>
    </row>
    <row r="10" spans="1:12" ht="12.75">
      <c r="A10" s="89"/>
      <c r="B10" s="90">
        <v>2</v>
      </c>
      <c r="C10" s="91">
        <v>1277.3</v>
      </c>
      <c r="D10" s="89"/>
      <c r="E10" s="90">
        <v>2</v>
      </c>
      <c r="F10" s="91">
        <v>1660.52</v>
      </c>
      <c r="G10" s="89"/>
      <c r="H10" s="90">
        <v>2</v>
      </c>
      <c r="I10" s="91">
        <v>2490.76</v>
      </c>
      <c r="J10" s="89"/>
      <c r="K10" s="90">
        <v>2</v>
      </c>
      <c r="L10" s="91">
        <v>3237.98</v>
      </c>
    </row>
    <row r="11" spans="1:12" ht="12.75">
      <c r="A11" s="89"/>
      <c r="B11" s="90">
        <v>3</v>
      </c>
      <c r="C11" s="91">
        <v>1315.64</v>
      </c>
      <c r="D11" s="89"/>
      <c r="E11" s="90">
        <v>3</v>
      </c>
      <c r="F11" s="91">
        <v>1710.33</v>
      </c>
      <c r="G11" s="89"/>
      <c r="H11" s="90">
        <v>3</v>
      </c>
      <c r="I11" s="91">
        <v>2565.51</v>
      </c>
      <c r="J11" s="89"/>
      <c r="K11" s="90">
        <v>3</v>
      </c>
      <c r="L11" s="91">
        <v>3335.1</v>
      </c>
    </row>
    <row r="12" spans="1:12" ht="12.75">
      <c r="A12" s="89"/>
      <c r="B12" s="90">
        <v>4</v>
      </c>
      <c r="C12" s="91">
        <v>1355.11</v>
      </c>
      <c r="D12" s="89"/>
      <c r="E12" s="90">
        <v>4</v>
      </c>
      <c r="F12" s="91">
        <v>1761.63</v>
      </c>
      <c r="G12" s="89"/>
      <c r="H12" s="90">
        <v>4</v>
      </c>
      <c r="I12" s="91">
        <v>2642.44</v>
      </c>
      <c r="J12" s="89"/>
      <c r="K12" s="90">
        <v>4</v>
      </c>
      <c r="L12" s="91">
        <v>3435.18</v>
      </c>
    </row>
    <row r="13" spans="1:12" ht="12.75">
      <c r="A13" s="89"/>
      <c r="B13" s="90">
        <v>5</v>
      </c>
      <c r="C13" s="91">
        <v>1395.75</v>
      </c>
      <c r="D13" s="89"/>
      <c r="E13" s="90">
        <v>5</v>
      </c>
      <c r="F13" s="91">
        <v>1814.5</v>
      </c>
      <c r="G13" s="89"/>
      <c r="H13" s="90">
        <v>5</v>
      </c>
      <c r="I13" s="91">
        <v>2721.72</v>
      </c>
      <c r="J13" s="89"/>
      <c r="K13" s="90">
        <v>5</v>
      </c>
      <c r="L13" s="91">
        <v>3538.22</v>
      </c>
    </row>
    <row r="14" spans="1:12" ht="12.75">
      <c r="A14" s="89"/>
      <c r="B14" s="90">
        <v>6</v>
      </c>
      <c r="C14" s="91">
        <v>1437.61</v>
      </c>
      <c r="D14" s="89"/>
      <c r="E14" s="90">
        <v>6</v>
      </c>
      <c r="F14" s="91">
        <v>1868.93</v>
      </c>
      <c r="G14" s="89"/>
      <c r="H14" s="90">
        <v>6</v>
      </c>
      <c r="I14" s="91">
        <v>2803.38</v>
      </c>
      <c r="J14" s="89"/>
      <c r="K14" s="90">
        <v>6</v>
      </c>
      <c r="L14" s="91">
        <v>3644.38</v>
      </c>
    </row>
    <row r="15" spans="1:12" ht="12.75">
      <c r="A15" s="89"/>
      <c r="B15" s="90">
        <v>7</v>
      </c>
      <c r="C15" s="91">
        <v>1480.77</v>
      </c>
      <c r="D15" s="89"/>
      <c r="E15" s="90">
        <v>7</v>
      </c>
      <c r="F15" s="91">
        <v>1924.98</v>
      </c>
      <c r="G15" s="89"/>
      <c r="H15" s="90">
        <v>7</v>
      </c>
      <c r="I15" s="91">
        <v>2887.46</v>
      </c>
      <c r="J15" s="89"/>
      <c r="K15" s="90">
        <v>7</v>
      </c>
      <c r="L15" s="91">
        <v>3753.68</v>
      </c>
    </row>
    <row r="16" spans="1:12" ht="12.75">
      <c r="A16" s="89"/>
      <c r="B16" s="90">
        <v>8</v>
      </c>
      <c r="C16" s="91">
        <v>1525.15</v>
      </c>
      <c r="D16" s="89"/>
      <c r="E16" s="90">
        <v>8</v>
      </c>
      <c r="F16" s="91">
        <v>1982.74</v>
      </c>
      <c r="G16" s="89"/>
      <c r="H16" s="90">
        <v>8</v>
      </c>
      <c r="I16" s="91">
        <v>2974.11</v>
      </c>
      <c r="J16" s="89"/>
      <c r="K16" s="90">
        <v>8</v>
      </c>
      <c r="L16" s="91">
        <v>3866.31</v>
      </c>
    </row>
    <row r="17" spans="1:12" ht="12.75">
      <c r="A17" s="89"/>
      <c r="B17" s="90">
        <v>9</v>
      </c>
      <c r="C17" s="91">
        <v>1570.93</v>
      </c>
      <c r="D17" s="89"/>
      <c r="E17" s="90">
        <v>9</v>
      </c>
      <c r="F17" s="91">
        <v>2042.2</v>
      </c>
      <c r="G17" s="89"/>
      <c r="H17" s="90">
        <v>9</v>
      </c>
      <c r="I17" s="91">
        <v>3063.32</v>
      </c>
      <c r="J17" s="89"/>
      <c r="K17" s="90">
        <v>9</v>
      </c>
      <c r="L17" s="91">
        <v>3982.29</v>
      </c>
    </row>
    <row r="18" spans="1:12" ht="12.75">
      <c r="A18" s="89"/>
      <c r="B18" s="90">
        <v>10</v>
      </c>
      <c r="C18" s="91">
        <v>1618.05</v>
      </c>
      <c r="D18" s="89"/>
      <c r="E18" s="90">
        <v>10</v>
      </c>
      <c r="F18" s="91">
        <v>2103.46</v>
      </c>
      <c r="G18" s="89"/>
      <c r="H18" s="90">
        <v>10</v>
      </c>
      <c r="I18" s="91">
        <v>3155.22</v>
      </c>
      <c r="J18" s="89"/>
      <c r="K18" s="90">
        <v>10</v>
      </c>
      <c r="L18" s="91">
        <v>4101.76</v>
      </c>
    </row>
    <row r="19" spans="1:12" ht="12.75">
      <c r="A19" s="89"/>
      <c r="B19" s="90">
        <v>11</v>
      </c>
      <c r="C19" s="91">
        <v>1666.6</v>
      </c>
      <c r="D19" s="89"/>
      <c r="E19" s="90">
        <v>11</v>
      </c>
      <c r="F19" s="91">
        <v>2166.58</v>
      </c>
      <c r="G19" s="89"/>
      <c r="H19" s="92"/>
      <c r="I19" s="92"/>
      <c r="J19" s="89"/>
      <c r="K19" s="92"/>
      <c r="L19" s="92"/>
    </row>
    <row r="20" spans="1:12" ht="12.75">
      <c r="A20" s="89"/>
      <c r="B20" s="90">
        <v>12</v>
      </c>
      <c r="C20" s="91">
        <v>1716.62</v>
      </c>
      <c r="D20" s="89"/>
      <c r="E20" s="90">
        <v>12</v>
      </c>
      <c r="F20" s="91">
        <v>2231.58</v>
      </c>
      <c r="G20" s="89"/>
      <c r="H20" s="92"/>
      <c r="I20" s="92"/>
      <c r="J20" s="89"/>
      <c r="K20" s="92"/>
      <c r="L20" s="92"/>
    </row>
    <row r="21" spans="1:12" ht="12.75">
      <c r="A21" s="89"/>
      <c r="B21" s="90">
        <v>13</v>
      </c>
      <c r="C21" s="91">
        <v>1768.11</v>
      </c>
      <c r="D21" s="89"/>
      <c r="E21" s="90">
        <v>13</v>
      </c>
      <c r="F21" s="91">
        <v>2298.51</v>
      </c>
      <c r="G21" s="89"/>
      <c r="H21" s="92"/>
      <c r="I21" s="92"/>
      <c r="J21" s="89"/>
      <c r="K21" s="92"/>
      <c r="L21" s="92"/>
    </row>
    <row r="22" spans="1:12" ht="12.75">
      <c r="A22" s="89"/>
      <c r="B22" s="90">
        <v>14</v>
      </c>
      <c r="C22" s="91">
        <v>1821.11</v>
      </c>
      <c r="D22" s="89"/>
      <c r="E22" s="90">
        <v>14</v>
      </c>
      <c r="F22" s="91">
        <v>2367.47</v>
      </c>
      <c r="G22" s="89"/>
      <c r="H22" s="92"/>
      <c r="I22" s="92"/>
      <c r="J22" s="89"/>
      <c r="K22" s="92"/>
      <c r="L22" s="92"/>
    </row>
    <row r="23" spans="1:12" ht="12.75">
      <c r="A23" s="89"/>
      <c r="B23" s="90">
        <v>15</v>
      </c>
      <c r="C23" s="91">
        <v>1875.76</v>
      </c>
      <c r="D23" s="89"/>
      <c r="E23" s="90">
        <v>15</v>
      </c>
      <c r="F23" s="91">
        <v>2438.48</v>
      </c>
      <c r="G23" s="89"/>
      <c r="H23" s="92"/>
      <c r="I23" s="92"/>
      <c r="J23" s="89"/>
      <c r="K23" s="92"/>
      <c r="L23" s="92"/>
    </row>
    <row r="24" spans="1:12" ht="12.75">
      <c r="A24" s="89"/>
      <c r="B24" s="90">
        <v>16</v>
      </c>
      <c r="C24" s="91">
        <v>1932.03</v>
      </c>
      <c r="D24" s="89"/>
      <c r="E24" s="90">
        <v>16</v>
      </c>
      <c r="F24" s="91">
        <v>2511.62</v>
      </c>
      <c r="G24" s="89"/>
      <c r="H24" s="92"/>
      <c r="I24" s="92"/>
      <c r="J24" s="89"/>
      <c r="K24" s="92"/>
      <c r="L24" s="92"/>
    </row>
    <row r="25" spans="1:12" ht="12.75">
      <c r="A25" s="89"/>
      <c r="B25" s="90">
        <v>17</v>
      </c>
      <c r="C25" s="91">
        <v>1990</v>
      </c>
      <c r="D25" s="89"/>
      <c r="E25" s="90">
        <v>17</v>
      </c>
      <c r="F25" s="91">
        <v>2586.99</v>
      </c>
      <c r="G25" s="89"/>
      <c r="H25" s="92"/>
      <c r="I25" s="92"/>
      <c r="J25" s="89"/>
      <c r="K25" s="92"/>
      <c r="L25" s="92"/>
    </row>
    <row r="26" spans="1:12" ht="12.75">
      <c r="A26" s="89"/>
      <c r="B26" s="90">
        <v>18</v>
      </c>
      <c r="C26" s="91">
        <v>2049.7</v>
      </c>
      <c r="D26" s="89"/>
      <c r="E26" s="90">
        <v>18</v>
      </c>
      <c r="F26" s="91">
        <v>2664.6</v>
      </c>
      <c r="G26" s="89"/>
      <c r="H26" s="92"/>
      <c r="I26" s="92"/>
      <c r="J26" s="89"/>
      <c r="K26" s="92"/>
      <c r="L26" s="92"/>
    </row>
    <row r="27" spans="1:12" ht="12.75">
      <c r="A27" s="89"/>
      <c r="B27" s="90">
        <v>19</v>
      </c>
      <c r="C27" s="91">
        <v>2111.19</v>
      </c>
      <c r="D27" s="89"/>
      <c r="E27" s="92"/>
      <c r="F27" s="92"/>
      <c r="G27" s="89"/>
      <c r="H27" s="92"/>
      <c r="I27" s="92"/>
      <c r="J27" s="89"/>
      <c r="K27" s="92"/>
      <c r="L27" s="92"/>
    </row>
    <row r="28" spans="1:12" ht="12.75">
      <c r="A28" s="89"/>
      <c r="B28" s="90">
        <v>20</v>
      </c>
      <c r="C28" s="91">
        <v>2174.51</v>
      </c>
      <c r="D28" s="89"/>
      <c r="E28" s="92"/>
      <c r="F28" s="92"/>
      <c r="G28" s="89"/>
      <c r="H28" s="92"/>
      <c r="I28" s="92"/>
      <c r="J28" s="89"/>
      <c r="K28" s="92"/>
      <c r="L28" s="92"/>
    </row>
    <row r="29" spans="1:12" ht="12.75">
      <c r="A29" s="89"/>
      <c r="B29" s="90">
        <v>21</v>
      </c>
      <c r="C29" s="91">
        <v>2239.76</v>
      </c>
      <c r="D29" s="89"/>
      <c r="E29" s="92"/>
      <c r="F29" s="92"/>
      <c r="G29" s="89"/>
      <c r="H29" s="92"/>
      <c r="I29" s="92"/>
      <c r="J29" s="89"/>
      <c r="K29" s="92"/>
      <c r="L29" s="92"/>
    </row>
    <row r="30" spans="1:12" ht="12.75">
      <c r="A30" s="89"/>
      <c r="B30" s="90">
        <v>22</v>
      </c>
      <c r="C30" s="91">
        <v>2306.94</v>
      </c>
      <c r="D30" s="89"/>
      <c r="E30" s="92"/>
      <c r="F30" s="92"/>
      <c r="G30" s="89"/>
      <c r="H30" s="92"/>
      <c r="I30" s="92"/>
      <c r="J30" s="89"/>
      <c r="K30" s="92"/>
      <c r="L30" s="92"/>
    </row>
    <row r="31" spans="1:12" ht="12.75">
      <c r="A31" s="89"/>
      <c r="B31" s="90">
        <v>23</v>
      </c>
      <c r="C31" s="91">
        <v>2376.16</v>
      </c>
      <c r="D31" s="89"/>
      <c r="E31" s="92"/>
      <c r="F31" s="92"/>
      <c r="G31" s="89"/>
      <c r="H31" s="92"/>
      <c r="I31" s="92"/>
      <c r="J31" s="89"/>
      <c r="K31" s="92"/>
      <c r="L31" s="92"/>
    </row>
    <row r="32" spans="1:12" ht="12.75">
      <c r="A32" s="89"/>
      <c r="B32" s="90">
        <v>24</v>
      </c>
      <c r="C32" s="91">
        <v>2447.46</v>
      </c>
      <c r="D32" s="89"/>
      <c r="E32" s="92"/>
      <c r="F32" s="92"/>
      <c r="G32" s="89"/>
      <c r="H32" s="92"/>
      <c r="I32" s="92"/>
      <c r="J32" s="89"/>
      <c r="K32" s="92"/>
      <c r="L32" s="92"/>
    </row>
    <row r="33" spans="1:12" ht="12.75">
      <c r="A33" s="89"/>
      <c r="B33" s="90">
        <v>25</v>
      </c>
      <c r="C33" s="91">
        <v>2520.88</v>
      </c>
      <c r="D33" s="89"/>
      <c r="E33" s="92"/>
      <c r="F33" s="92"/>
      <c r="G33" s="89"/>
      <c r="H33" s="92"/>
      <c r="I33" s="92"/>
      <c r="J33" s="89"/>
      <c r="K33" s="92"/>
      <c r="L33" s="92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33"/>
  <sheetViews>
    <sheetView zoomScale="128" zoomScaleNormal="128" zoomScaleSheetLayoutView="120" workbookViewId="0" topLeftCell="A1">
      <selection activeCell="A6" sqref="A6"/>
    </sheetView>
  </sheetViews>
  <sheetFormatPr defaultColWidth="10.28125" defaultRowHeight="12.75"/>
  <cols>
    <col min="1" max="1" width="7.57421875" style="93" customWidth="1"/>
    <col min="2" max="2" width="11.28125" style="93" customWidth="1"/>
    <col min="3" max="3" width="8.57421875" style="94" customWidth="1"/>
    <col min="4" max="4" width="7.57421875" style="93" customWidth="1"/>
    <col min="5" max="5" width="11.28125" style="93" customWidth="1"/>
    <col min="6" max="6" width="8.57421875" style="94" customWidth="1"/>
    <col min="7" max="7" width="7.57421875" style="93" customWidth="1"/>
    <col min="8" max="8" width="11.28125" style="93" customWidth="1"/>
    <col min="9" max="9" width="8.57421875" style="94" customWidth="1"/>
    <col min="10" max="10" width="7.57421875" style="93" customWidth="1"/>
    <col min="11" max="11" width="11.28125" style="93" customWidth="1"/>
    <col min="12" max="12" width="9.7109375" style="94" customWidth="1"/>
    <col min="13" max="234" width="11.57421875" style="4" customWidth="1"/>
    <col min="235" max="16384" width="11.00390625" style="0" customWidth="1"/>
  </cols>
  <sheetData>
    <row r="1" spans="1:231" ht="20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</row>
    <row r="2" spans="1:231" ht="20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</row>
    <row r="3" spans="1:23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</row>
    <row r="4" spans="1:231" ht="20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</row>
    <row r="5" spans="1:231" ht="9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</row>
    <row r="6" spans="1:12" ht="20.25" customHeight="1">
      <c r="A6" s="84">
        <f>CONCATENATE("QUADRO SALARIAL 2 (QS2) - ",UPPER(Empregos!A6))</f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2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30.75" customHeight="1">
      <c r="A8" s="86" t="s">
        <v>141</v>
      </c>
      <c r="B8" s="86" t="s">
        <v>142</v>
      </c>
      <c r="C8" s="87" t="s">
        <v>7</v>
      </c>
      <c r="D8" s="86" t="s">
        <v>141</v>
      </c>
      <c r="E8" s="86" t="s">
        <v>142</v>
      </c>
      <c r="F8" s="87" t="s">
        <v>7</v>
      </c>
      <c r="G8" s="86" t="s">
        <v>141</v>
      </c>
      <c r="H8" s="86" t="s">
        <v>142</v>
      </c>
      <c r="I8" s="87" t="s">
        <v>7</v>
      </c>
      <c r="J8" s="86" t="s">
        <v>141</v>
      </c>
      <c r="K8" s="86" t="s">
        <v>142</v>
      </c>
      <c r="L8" s="87" t="s">
        <v>7</v>
      </c>
    </row>
    <row r="9" spans="1:12" ht="12.75">
      <c r="A9" s="89">
        <v>1</v>
      </c>
      <c r="B9" s="90">
        <v>1</v>
      </c>
      <c r="C9" s="96">
        <v>1744.96</v>
      </c>
      <c r="D9" s="89">
        <v>2</v>
      </c>
      <c r="E9" s="90">
        <v>1</v>
      </c>
      <c r="F9" s="96">
        <v>2617.42</v>
      </c>
      <c r="G9" s="89">
        <v>3</v>
      </c>
      <c r="H9" s="90">
        <v>1</v>
      </c>
      <c r="I9" s="96">
        <v>3325.19</v>
      </c>
      <c r="J9" s="89">
        <v>4</v>
      </c>
      <c r="K9" s="90">
        <v>1</v>
      </c>
      <c r="L9" s="96">
        <v>4322.75</v>
      </c>
    </row>
    <row r="10" spans="1:12" ht="12.75">
      <c r="A10" s="89"/>
      <c r="B10" s="90">
        <v>2</v>
      </c>
      <c r="C10" s="96">
        <v>1797.31</v>
      </c>
      <c r="D10" s="89"/>
      <c r="E10" s="90">
        <v>2</v>
      </c>
      <c r="F10" s="96">
        <v>2695.94</v>
      </c>
      <c r="G10" s="89"/>
      <c r="H10" s="90">
        <v>2</v>
      </c>
      <c r="I10" s="96">
        <v>3424.93</v>
      </c>
      <c r="J10" s="89"/>
      <c r="K10" s="90">
        <v>2</v>
      </c>
      <c r="L10" s="96">
        <v>4452.43</v>
      </c>
    </row>
    <row r="11" spans="1:12" ht="12.75">
      <c r="A11" s="89"/>
      <c r="B11" s="90">
        <v>3</v>
      </c>
      <c r="C11" s="96">
        <v>1851.21</v>
      </c>
      <c r="D11" s="89"/>
      <c r="E11" s="90">
        <v>3</v>
      </c>
      <c r="F11" s="96">
        <v>2776.84</v>
      </c>
      <c r="G11" s="89"/>
      <c r="H11" s="90">
        <v>3</v>
      </c>
      <c r="I11" s="96">
        <v>3527.71</v>
      </c>
      <c r="J11" s="89"/>
      <c r="K11" s="90">
        <v>3</v>
      </c>
      <c r="L11" s="96">
        <v>4586.01</v>
      </c>
    </row>
    <row r="12" spans="1:12" ht="12.75">
      <c r="A12" s="89"/>
      <c r="B12" s="90">
        <v>4</v>
      </c>
      <c r="C12" s="96">
        <v>1906.76</v>
      </c>
      <c r="D12" s="89"/>
      <c r="E12" s="90">
        <v>4</v>
      </c>
      <c r="F12" s="96">
        <v>2860.11</v>
      </c>
      <c r="G12" s="89"/>
      <c r="H12" s="90">
        <v>4</v>
      </c>
      <c r="I12" s="96">
        <v>3633.53</v>
      </c>
      <c r="J12" s="89"/>
      <c r="K12" s="90">
        <v>4</v>
      </c>
      <c r="L12" s="96">
        <v>4723.59</v>
      </c>
    </row>
    <row r="13" spans="1:12" ht="12.75">
      <c r="A13" s="89"/>
      <c r="B13" s="90">
        <v>5</v>
      </c>
      <c r="C13" s="96">
        <v>1963.95</v>
      </c>
      <c r="D13" s="89"/>
      <c r="E13" s="90">
        <v>5</v>
      </c>
      <c r="F13" s="96">
        <v>2945.96</v>
      </c>
      <c r="G13" s="89"/>
      <c r="H13" s="90">
        <v>5</v>
      </c>
      <c r="I13" s="96">
        <v>3742.57</v>
      </c>
      <c r="J13" s="89"/>
      <c r="K13" s="90">
        <v>5</v>
      </c>
      <c r="L13" s="96">
        <v>4865.3</v>
      </c>
    </row>
    <row r="14" spans="1:12" ht="12.75">
      <c r="A14" s="89"/>
      <c r="B14" s="90">
        <v>6</v>
      </c>
      <c r="C14" s="96">
        <v>2022.89</v>
      </c>
      <c r="D14" s="89"/>
      <c r="E14" s="90">
        <v>6</v>
      </c>
      <c r="F14" s="96">
        <v>3034.29</v>
      </c>
      <c r="G14" s="89"/>
      <c r="H14" s="90">
        <v>6</v>
      </c>
      <c r="I14" s="96">
        <v>3854.85</v>
      </c>
      <c r="J14" s="89"/>
      <c r="K14" s="90">
        <v>6</v>
      </c>
      <c r="L14" s="96">
        <v>5011.26</v>
      </c>
    </row>
    <row r="15" spans="1:12" ht="12.75">
      <c r="A15" s="89"/>
      <c r="B15" s="90">
        <v>7</v>
      </c>
      <c r="C15" s="96">
        <v>2083.55</v>
      </c>
      <c r="D15" s="89"/>
      <c r="E15" s="90">
        <v>7</v>
      </c>
      <c r="F15" s="96">
        <v>3125.34</v>
      </c>
      <c r="G15" s="89"/>
      <c r="H15" s="90">
        <v>7</v>
      </c>
      <c r="I15" s="96">
        <v>3970.48</v>
      </c>
      <c r="J15" s="89"/>
      <c r="K15" s="90">
        <v>7</v>
      </c>
      <c r="L15" s="96">
        <v>5161.62</v>
      </c>
    </row>
    <row r="16" spans="1:12" ht="12.75">
      <c r="A16" s="89"/>
      <c r="B16" s="90">
        <v>8</v>
      </c>
      <c r="C16" s="96">
        <v>2146.09</v>
      </c>
      <c r="D16" s="89"/>
      <c r="E16" s="90">
        <v>8</v>
      </c>
      <c r="F16" s="96">
        <v>3219.11</v>
      </c>
      <c r="G16" s="89"/>
      <c r="H16" s="90">
        <v>8</v>
      </c>
      <c r="I16" s="96">
        <v>4089.57</v>
      </c>
      <c r="J16" s="89"/>
      <c r="K16" s="90">
        <v>8</v>
      </c>
      <c r="L16" s="96">
        <v>5316.45</v>
      </c>
    </row>
    <row r="17" spans="1:12" ht="12.75">
      <c r="A17" s="89"/>
      <c r="B17" s="90">
        <v>9</v>
      </c>
      <c r="C17" s="96">
        <v>2210.44</v>
      </c>
      <c r="D17" s="89"/>
      <c r="E17" s="90">
        <v>9</v>
      </c>
      <c r="F17" s="96">
        <v>3315.69</v>
      </c>
      <c r="G17" s="89"/>
      <c r="H17" s="90">
        <v>9</v>
      </c>
      <c r="I17" s="96">
        <v>4212.26</v>
      </c>
      <c r="J17" s="89"/>
      <c r="K17" s="90">
        <v>9</v>
      </c>
      <c r="L17" s="96">
        <v>5475.92</v>
      </c>
    </row>
    <row r="18" spans="1:12" ht="12.75">
      <c r="A18" s="89"/>
      <c r="B18" s="90">
        <v>10</v>
      </c>
      <c r="C18" s="96">
        <v>2276.76</v>
      </c>
      <c r="D18" s="89"/>
      <c r="E18" s="90">
        <v>10</v>
      </c>
      <c r="F18" s="96">
        <v>3415.14</v>
      </c>
      <c r="G18" s="89"/>
      <c r="H18" s="90">
        <v>10</v>
      </c>
      <c r="I18" s="96">
        <v>4338.6</v>
      </c>
      <c r="J18" s="89"/>
      <c r="K18" s="90">
        <v>10</v>
      </c>
      <c r="L18" s="96">
        <v>5640.22</v>
      </c>
    </row>
    <row r="19" spans="1:12" ht="12.75">
      <c r="A19" s="89"/>
      <c r="B19" s="90">
        <v>11</v>
      </c>
      <c r="C19" s="96">
        <v>2345.08</v>
      </c>
      <c r="D19" s="89"/>
      <c r="E19" s="90">
        <v>11</v>
      </c>
      <c r="F19" s="96">
        <v>3517.6</v>
      </c>
      <c r="G19" s="89"/>
      <c r="H19" s="97"/>
      <c r="I19" s="97"/>
      <c r="J19" s="89"/>
      <c r="K19" s="97"/>
      <c r="L19" s="97"/>
    </row>
    <row r="20" spans="1:12" ht="12.75">
      <c r="A20" s="89"/>
      <c r="B20" s="90">
        <v>12</v>
      </c>
      <c r="C20" s="96">
        <v>2415.45</v>
      </c>
      <c r="D20" s="89"/>
      <c r="E20" s="90">
        <v>12</v>
      </c>
      <c r="F20" s="96">
        <v>3623.14</v>
      </c>
      <c r="G20" s="89"/>
      <c r="H20" s="97"/>
      <c r="I20" s="97"/>
      <c r="J20" s="89"/>
      <c r="K20" s="97"/>
      <c r="L20" s="97"/>
    </row>
    <row r="21" spans="1:12" ht="12.75">
      <c r="A21" s="89"/>
      <c r="B21" s="90">
        <v>13</v>
      </c>
      <c r="C21" s="96">
        <v>2487.87</v>
      </c>
      <c r="D21" s="89"/>
      <c r="E21" s="90">
        <v>13</v>
      </c>
      <c r="F21" s="96">
        <v>3731.79</v>
      </c>
      <c r="G21" s="89"/>
      <c r="H21" s="97"/>
      <c r="I21" s="97"/>
      <c r="J21" s="89"/>
      <c r="K21" s="97"/>
      <c r="L21" s="97"/>
    </row>
    <row r="22" spans="1:12" ht="12.75">
      <c r="A22" s="89"/>
      <c r="B22" s="90">
        <v>14</v>
      </c>
      <c r="C22" s="96">
        <v>2562.52</v>
      </c>
      <c r="D22" s="89"/>
      <c r="E22" s="90">
        <v>14</v>
      </c>
      <c r="F22" s="96">
        <v>3843.77</v>
      </c>
      <c r="G22" s="89"/>
      <c r="H22" s="97"/>
      <c r="I22" s="97"/>
      <c r="J22" s="89"/>
      <c r="K22" s="97"/>
      <c r="L22" s="97"/>
    </row>
    <row r="23" spans="1:12" ht="12.75">
      <c r="A23" s="89"/>
      <c r="B23" s="90">
        <v>15</v>
      </c>
      <c r="C23" s="96">
        <v>2639.42</v>
      </c>
      <c r="D23" s="89"/>
      <c r="E23" s="90">
        <v>15</v>
      </c>
      <c r="F23" s="96">
        <v>3959.08</v>
      </c>
      <c r="G23" s="89"/>
      <c r="H23" s="97"/>
      <c r="I23" s="97"/>
      <c r="J23" s="89"/>
      <c r="K23" s="97"/>
      <c r="L23" s="97"/>
    </row>
    <row r="24" spans="1:12" ht="12.75">
      <c r="A24" s="89"/>
      <c r="B24" s="90">
        <v>16</v>
      </c>
      <c r="C24" s="96">
        <v>2718.6</v>
      </c>
      <c r="D24" s="89"/>
      <c r="E24" s="90">
        <v>16</v>
      </c>
      <c r="F24" s="96">
        <v>4077.85</v>
      </c>
      <c r="G24" s="89"/>
      <c r="H24" s="97"/>
      <c r="I24" s="97"/>
      <c r="J24" s="89"/>
      <c r="K24" s="97"/>
      <c r="L24" s="97"/>
    </row>
    <row r="25" spans="1:12" ht="12.75">
      <c r="A25" s="89"/>
      <c r="B25" s="90">
        <v>17</v>
      </c>
      <c r="C25" s="96">
        <v>2800.12</v>
      </c>
      <c r="D25" s="89"/>
      <c r="E25" s="90">
        <v>17</v>
      </c>
      <c r="F25" s="96">
        <v>4200.21</v>
      </c>
      <c r="G25" s="89"/>
      <c r="H25" s="97"/>
      <c r="I25" s="97"/>
      <c r="J25" s="89"/>
      <c r="K25" s="97"/>
      <c r="L25" s="97"/>
    </row>
    <row r="26" spans="1:12" ht="12.75">
      <c r="A26" s="89"/>
      <c r="B26" s="90">
        <v>18</v>
      </c>
      <c r="C26" s="96">
        <v>2884.15</v>
      </c>
      <c r="D26" s="89"/>
      <c r="E26" s="90">
        <v>18</v>
      </c>
      <c r="F26" s="96">
        <v>4326.19</v>
      </c>
      <c r="G26" s="89"/>
      <c r="H26" s="97"/>
      <c r="I26" s="97"/>
      <c r="J26" s="89"/>
      <c r="K26" s="97"/>
      <c r="L26" s="97"/>
    </row>
    <row r="27" spans="1:12" ht="12.75">
      <c r="A27" s="89"/>
      <c r="B27" s="90">
        <v>19</v>
      </c>
      <c r="C27" s="96">
        <v>2970.69</v>
      </c>
      <c r="D27" s="89"/>
      <c r="E27" s="97"/>
      <c r="F27" s="97"/>
      <c r="G27" s="89"/>
      <c r="H27" s="97"/>
      <c r="I27" s="97"/>
      <c r="J27" s="89"/>
      <c r="K27" s="97"/>
      <c r="L27" s="97"/>
    </row>
    <row r="28" spans="1:12" ht="12.75">
      <c r="A28" s="89"/>
      <c r="B28" s="90">
        <v>20</v>
      </c>
      <c r="C28" s="96">
        <v>3059.79</v>
      </c>
      <c r="D28" s="89"/>
      <c r="E28" s="97"/>
      <c r="F28" s="97"/>
      <c r="G28" s="89"/>
      <c r="H28" s="97"/>
      <c r="I28" s="97"/>
      <c r="J28" s="89"/>
      <c r="K28" s="97"/>
      <c r="L28" s="97"/>
    </row>
    <row r="29" spans="1:12" ht="12.75">
      <c r="A29" s="89"/>
      <c r="B29" s="90">
        <v>21</v>
      </c>
      <c r="C29" s="96">
        <v>3151.58</v>
      </c>
      <c r="D29" s="89"/>
      <c r="E29" s="97"/>
      <c r="F29" s="97"/>
      <c r="G29" s="89"/>
      <c r="H29" s="97"/>
      <c r="I29" s="97"/>
      <c r="J29" s="89"/>
      <c r="K29" s="97"/>
      <c r="L29" s="97"/>
    </row>
    <row r="30" spans="1:12" ht="12.75">
      <c r="A30" s="89"/>
      <c r="B30" s="90">
        <v>22</v>
      </c>
      <c r="C30" s="96">
        <v>3246.12</v>
      </c>
      <c r="D30" s="89"/>
      <c r="E30" s="97"/>
      <c r="F30" s="97"/>
      <c r="G30" s="89"/>
      <c r="H30" s="97"/>
      <c r="I30" s="97"/>
      <c r="J30" s="89"/>
      <c r="K30" s="97"/>
      <c r="L30" s="97"/>
    </row>
    <row r="31" spans="1:12" ht="12.75">
      <c r="A31" s="89"/>
      <c r="B31" s="90">
        <v>23</v>
      </c>
      <c r="C31" s="96">
        <v>3343.49</v>
      </c>
      <c r="D31" s="89"/>
      <c r="E31" s="97"/>
      <c r="F31" s="97"/>
      <c r="G31" s="89"/>
      <c r="H31" s="97"/>
      <c r="I31" s="97"/>
      <c r="J31" s="89"/>
      <c r="K31" s="97"/>
      <c r="L31" s="97"/>
    </row>
    <row r="32" spans="1:12" ht="12.75">
      <c r="A32" s="89"/>
      <c r="B32" s="90">
        <v>24</v>
      </c>
      <c r="C32" s="96">
        <v>3443.82</v>
      </c>
      <c r="D32" s="89"/>
      <c r="E32" s="97"/>
      <c r="F32" s="97"/>
      <c r="G32" s="89"/>
      <c r="H32" s="97"/>
      <c r="I32" s="97"/>
      <c r="J32" s="89"/>
      <c r="K32" s="97"/>
      <c r="L32" s="97"/>
    </row>
    <row r="33" spans="1:12" ht="12.75">
      <c r="A33" s="89"/>
      <c r="B33" s="90">
        <v>25</v>
      </c>
      <c r="C33" s="96">
        <v>3547.14</v>
      </c>
      <c r="D33" s="89"/>
      <c r="E33" s="97"/>
      <c r="F33" s="97"/>
      <c r="G33" s="89"/>
      <c r="H33" s="97"/>
      <c r="I33" s="97"/>
      <c r="J33" s="89"/>
      <c r="K33" s="97"/>
      <c r="L33" s="97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33"/>
  <sheetViews>
    <sheetView zoomScale="128" zoomScaleNormal="128" zoomScaleSheetLayoutView="120" workbookViewId="0" topLeftCell="A1">
      <selection activeCell="A6" sqref="A6"/>
    </sheetView>
  </sheetViews>
  <sheetFormatPr defaultColWidth="10.28125" defaultRowHeight="12.75"/>
  <cols>
    <col min="1" max="1" width="7.57421875" style="93" customWidth="1"/>
    <col min="2" max="2" width="11.28125" style="93" customWidth="1"/>
    <col min="3" max="3" width="8.57421875" style="98" customWidth="1"/>
    <col min="4" max="4" width="7.57421875" style="93" customWidth="1"/>
    <col min="5" max="5" width="11.28125" style="93" customWidth="1"/>
    <col min="6" max="6" width="8.57421875" style="98" customWidth="1"/>
    <col min="7" max="7" width="7.57421875" style="93" customWidth="1"/>
    <col min="8" max="8" width="11.28125" style="93" customWidth="1"/>
    <col min="9" max="9" width="8.57421875" style="98" customWidth="1"/>
    <col min="10" max="10" width="7.57421875" style="93" customWidth="1"/>
    <col min="11" max="11" width="11.28125" style="93" customWidth="1"/>
    <col min="12" max="12" width="9.7109375" style="98" customWidth="1"/>
    <col min="13" max="246" width="11.57421875" style="4" customWidth="1"/>
    <col min="247" max="16384" width="11.00390625" style="0" customWidth="1"/>
  </cols>
  <sheetData>
    <row r="1" spans="1:242" ht="20.25" customHeight="1">
      <c r="A1" s="83"/>
      <c r="B1" s="83"/>
      <c r="C1" s="99"/>
      <c r="D1" s="83"/>
      <c r="E1" s="83"/>
      <c r="F1" s="99"/>
      <c r="G1" s="83"/>
      <c r="H1" s="83"/>
      <c r="I1" s="99"/>
      <c r="J1" s="83"/>
      <c r="K1" s="83"/>
      <c r="L1" s="9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0.25" customHeight="1">
      <c r="A2" s="83"/>
      <c r="B2" s="83"/>
      <c r="C2" s="99"/>
      <c r="D2" s="83"/>
      <c r="E2" s="83"/>
      <c r="F2" s="99"/>
      <c r="G2" s="83"/>
      <c r="H2" s="83"/>
      <c r="I2" s="99"/>
      <c r="J2" s="83"/>
      <c r="K2" s="83"/>
      <c r="L2" s="9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83"/>
      <c r="B3" s="83"/>
      <c r="C3" s="99"/>
      <c r="D3" s="83"/>
      <c r="E3" s="83"/>
      <c r="F3" s="99"/>
      <c r="G3" s="83"/>
      <c r="H3" s="83"/>
      <c r="I3" s="99"/>
      <c r="J3" s="83"/>
      <c r="K3" s="83"/>
      <c r="L3" s="9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20.25" customHeight="1">
      <c r="A4" s="83"/>
      <c r="B4" s="83"/>
      <c r="C4" s="99"/>
      <c r="D4" s="83"/>
      <c r="E4" s="83"/>
      <c r="F4" s="99"/>
      <c r="G4" s="83"/>
      <c r="H4" s="83"/>
      <c r="I4" s="99"/>
      <c r="J4" s="83"/>
      <c r="K4" s="83"/>
      <c r="L4" s="9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9.75" customHeight="1">
      <c r="A5" s="83"/>
      <c r="B5" s="83"/>
      <c r="C5" s="99"/>
      <c r="D5" s="83"/>
      <c r="E5" s="83"/>
      <c r="F5" s="99"/>
      <c r="G5" s="83"/>
      <c r="H5" s="83"/>
      <c r="I5" s="99"/>
      <c r="J5" s="83"/>
      <c r="K5" s="83"/>
      <c r="L5" s="9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12" ht="20.25" customHeight="1">
      <c r="A6" s="84">
        <f>CONCATENATE("QUADRO SALARIAL 3 (QS3) - ",UPPER(Empregos!A6))</f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2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30.75" customHeight="1">
      <c r="A8" s="86" t="s">
        <v>141</v>
      </c>
      <c r="B8" s="86" t="s">
        <v>142</v>
      </c>
      <c r="C8" s="87" t="s">
        <v>7</v>
      </c>
      <c r="D8" s="86" t="s">
        <v>141</v>
      </c>
      <c r="E8" s="86" t="s">
        <v>142</v>
      </c>
      <c r="F8" s="87" t="s">
        <v>7</v>
      </c>
      <c r="G8" s="86" t="s">
        <v>141</v>
      </c>
      <c r="H8" s="86" t="s">
        <v>142</v>
      </c>
      <c r="I8" s="87" t="s">
        <v>7</v>
      </c>
      <c r="J8" s="86" t="s">
        <v>141</v>
      </c>
      <c r="K8" s="86" t="s">
        <v>142</v>
      </c>
      <c r="L8" s="87" t="s">
        <v>7</v>
      </c>
    </row>
    <row r="9" spans="1:12" ht="12.75">
      <c r="A9" s="89">
        <v>1</v>
      </c>
      <c r="B9" s="100">
        <v>1</v>
      </c>
      <c r="C9" s="101">
        <v>2022.89</v>
      </c>
      <c r="D9" s="89">
        <v>2</v>
      </c>
      <c r="E9" s="100">
        <v>1</v>
      </c>
      <c r="F9" s="101">
        <v>2945.96</v>
      </c>
      <c r="G9" s="89">
        <v>3</v>
      </c>
      <c r="H9" s="100">
        <v>1</v>
      </c>
      <c r="I9" s="101">
        <v>3742.57</v>
      </c>
      <c r="J9" s="89">
        <v>4</v>
      </c>
      <c r="K9" s="100">
        <v>1</v>
      </c>
      <c r="L9" s="101">
        <v>4865.29</v>
      </c>
    </row>
    <row r="10" spans="1:12" ht="12.75">
      <c r="A10" s="89"/>
      <c r="B10" s="100">
        <v>2</v>
      </c>
      <c r="C10" s="101">
        <v>2083.55</v>
      </c>
      <c r="D10" s="89"/>
      <c r="E10" s="100">
        <v>2</v>
      </c>
      <c r="F10" s="101">
        <v>3034.32</v>
      </c>
      <c r="G10" s="89"/>
      <c r="H10" s="100">
        <v>2</v>
      </c>
      <c r="I10" s="101">
        <v>3854.83</v>
      </c>
      <c r="J10" s="89"/>
      <c r="K10" s="100">
        <v>2</v>
      </c>
      <c r="L10" s="101">
        <v>5011.24</v>
      </c>
    </row>
    <row r="11" spans="1:12" ht="12.75">
      <c r="A11" s="89"/>
      <c r="B11" s="100">
        <v>3</v>
      </c>
      <c r="C11" s="101">
        <v>2146.08</v>
      </c>
      <c r="D11" s="89"/>
      <c r="E11" s="100">
        <v>3</v>
      </c>
      <c r="F11" s="101">
        <v>3125.34</v>
      </c>
      <c r="G11" s="89"/>
      <c r="H11" s="100">
        <v>3</v>
      </c>
      <c r="I11" s="101">
        <v>3970.46</v>
      </c>
      <c r="J11" s="89"/>
      <c r="K11" s="100">
        <v>3</v>
      </c>
      <c r="L11" s="101">
        <v>5161.6</v>
      </c>
    </row>
    <row r="12" spans="1:12" ht="12.75">
      <c r="A12" s="89"/>
      <c r="B12" s="100">
        <v>4</v>
      </c>
      <c r="C12" s="101">
        <v>2210.44</v>
      </c>
      <c r="D12" s="89"/>
      <c r="E12" s="100">
        <v>4</v>
      </c>
      <c r="F12" s="101">
        <v>3219.11</v>
      </c>
      <c r="G12" s="89"/>
      <c r="H12" s="100">
        <v>4</v>
      </c>
      <c r="I12" s="101">
        <v>4089.57</v>
      </c>
      <c r="J12" s="89"/>
      <c r="K12" s="100">
        <v>4</v>
      </c>
      <c r="L12" s="101">
        <v>5316.45</v>
      </c>
    </row>
    <row r="13" spans="1:12" ht="12.75">
      <c r="A13" s="89"/>
      <c r="B13" s="100">
        <v>5</v>
      </c>
      <c r="C13" s="101">
        <v>2276.76</v>
      </c>
      <c r="D13" s="89"/>
      <c r="E13" s="100">
        <v>5</v>
      </c>
      <c r="F13" s="101">
        <v>3315.7</v>
      </c>
      <c r="G13" s="89"/>
      <c r="H13" s="100">
        <v>5</v>
      </c>
      <c r="I13" s="101">
        <v>4212.25</v>
      </c>
      <c r="J13" s="89"/>
      <c r="K13" s="100">
        <v>5</v>
      </c>
      <c r="L13" s="101">
        <v>5475.92</v>
      </c>
    </row>
    <row r="14" spans="1:12" ht="12.75">
      <c r="A14" s="89"/>
      <c r="B14" s="100">
        <v>6</v>
      </c>
      <c r="C14" s="101">
        <v>2345.07</v>
      </c>
      <c r="D14" s="89"/>
      <c r="E14" s="100">
        <v>6</v>
      </c>
      <c r="F14" s="101">
        <v>3415.15</v>
      </c>
      <c r="G14" s="89"/>
      <c r="H14" s="100">
        <v>6</v>
      </c>
      <c r="I14" s="101">
        <v>4338.6</v>
      </c>
      <c r="J14" s="89"/>
      <c r="K14" s="100">
        <v>6</v>
      </c>
      <c r="L14" s="101">
        <v>5640.22</v>
      </c>
    </row>
    <row r="15" spans="1:12" ht="12.75">
      <c r="A15" s="89"/>
      <c r="B15" s="100">
        <v>7</v>
      </c>
      <c r="C15" s="101">
        <v>2415.41</v>
      </c>
      <c r="D15" s="89"/>
      <c r="E15" s="100">
        <v>7</v>
      </c>
      <c r="F15" s="101">
        <v>3517.61</v>
      </c>
      <c r="G15" s="89"/>
      <c r="H15" s="100">
        <v>7</v>
      </c>
      <c r="I15" s="101">
        <v>4468.77</v>
      </c>
      <c r="J15" s="89"/>
      <c r="K15" s="100">
        <v>7</v>
      </c>
      <c r="L15" s="101">
        <v>5809.41</v>
      </c>
    </row>
    <row r="16" spans="1:12" ht="12.75">
      <c r="A16" s="89"/>
      <c r="B16" s="100">
        <v>8</v>
      </c>
      <c r="C16" s="101">
        <v>2487.87</v>
      </c>
      <c r="D16" s="89"/>
      <c r="E16" s="100">
        <v>8</v>
      </c>
      <c r="F16" s="101">
        <v>3623.14</v>
      </c>
      <c r="G16" s="89"/>
      <c r="H16" s="100">
        <v>8</v>
      </c>
      <c r="I16" s="101">
        <v>4602.84</v>
      </c>
      <c r="J16" s="89"/>
      <c r="K16" s="100">
        <v>8</v>
      </c>
      <c r="L16" s="101">
        <v>5983.69</v>
      </c>
    </row>
    <row r="17" spans="1:12" ht="12.75">
      <c r="A17" s="89"/>
      <c r="B17" s="100">
        <v>9</v>
      </c>
      <c r="C17" s="101">
        <v>2562.52</v>
      </c>
      <c r="D17" s="89"/>
      <c r="E17" s="100">
        <v>9</v>
      </c>
      <c r="F17" s="101">
        <v>3731.85</v>
      </c>
      <c r="G17" s="89"/>
      <c r="H17" s="100">
        <v>9</v>
      </c>
      <c r="I17" s="101">
        <v>4740.95</v>
      </c>
      <c r="J17" s="89"/>
      <c r="K17" s="100">
        <v>9</v>
      </c>
      <c r="L17" s="101">
        <v>6163.19</v>
      </c>
    </row>
    <row r="18" spans="1:12" ht="12.75">
      <c r="A18" s="89"/>
      <c r="B18" s="100">
        <v>10</v>
      </c>
      <c r="C18" s="101">
        <v>2639.39</v>
      </c>
      <c r="D18" s="89"/>
      <c r="E18" s="100">
        <v>10</v>
      </c>
      <c r="F18" s="101">
        <v>3843.78</v>
      </c>
      <c r="G18" s="89"/>
      <c r="H18" s="100">
        <v>10</v>
      </c>
      <c r="I18" s="101">
        <v>4883.16</v>
      </c>
      <c r="J18" s="89"/>
      <c r="K18" s="100">
        <v>10</v>
      </c>
      <c r="L18" s="101">
        <v>6348.11</v>
      </c>
    </row>
    <row r="19" spans="1:12" ht="12.75">
      <c r="A19" s="89"/>
      <c r="B19" s="100">
        <v>11</v>
      </c>
      <c r="C19" s="101">
        <v>2718.57</v>
      </c>
      <c r="D19" s="89"/>
      <c r="E19" s="100">
        <v>11</v>
      </c>
      <c r="F19" s="101">
        <v>3959.1</v>
      </c>
      <c r="G19" s="89"/>
      <c r="H19" s="102"/>
      <c r="I19" s="102"/>
      <c r="J19" s="89"/>
      <c r="K19" s="97"/>
      <c r="L19" s="97"/>
    </row>
    <row r="20" spans="1:12" ht="12.75">
      <c r="A20" s="89"/>
      <c r="B20" s="100">
        <v>12</v>
      </c>
      <c r="C20" s="101">
        <v>2800.12</v>
      </c>
      <c r="D20" s="89"/>
      <c r="E20" s="100">
        <v>12</v>
      </c>
      <c r="F20" s="101">
        <v>4077.85</v>
      </c>
      <c r="G20" s="89"/>
      <c r="H20" s="102"/>
      <c r="I20" s="102"/>
      <c r="J20" s="89"/>
      <c r="K20" s="97"/>
      <c r="L20" s="97"/>
    </row>
    <row r="21" spans="1:12" ht="12.75">
      <c r="A21" s="89"/>
      <c r="B21" s="100">
        <v>13</v>
      </c>
      <c r="C21" s="101">
        <v>2884.13</v>
      </c>
      <c r="D21" s="89"/>
      <c r="E21" s="100">
        <v>13</v>
      </c>
      <c r="F21" s="101">
        <v>4200.21</v>
      </c>
      <c r="G21" s="89"/>
      <c r="H21" s="102"/>
      <c r="I21" s="102"/>
      <c r="J21" s="89"/>
      <c r="K21" s="97"/>
      <c r="L21" s="97"/>
    </row>
    <row r="22" spans="1:12" ht="12.75">
      <c r="A22" s="89"/>
      <c r="B22" s="100">
        <v>14</v>
      </c>
      <c r="C22" s="101">
        <v>2970.63</v>
      </c>
      <c r="D22" s="89"/>
      <c r="E22" s="100">
        <v>14</v>
      </c>
      <c r="F22" s="101">
        <v>4326.19</v>
      </c>
      <c r="G22" s="89"/>
      <c r="H22" s="102"/>
      <c r="I22" s="102"/>
      <c r="J22" s="89"/>
      <c r="K22" s="97"/>
      <c r="L22" s="97"/>
    </row>
    <row r="23" spans="1:12" ht="12.75">
      <c r="A23" s="89"/>
      <c r="B23" s="100">
        <v>15</v>
      </c>
      <c r="C23" s="101">
        <v>3059.77</v>
      </c>
      <c r="D23" s="89"/>
      <c r="E23" s="100">
        <v>15</v>
      </c>
      <c r="F23" s="101">
        <v>4456.01</v>
      </c>
      <c r="G23" s="89"/>
      <c r="H23" s="102"/>
      <c r="I23" s="102"/>
      <c r="J23" s="89"/>
      <c r="K23" s="97"/>
      <c r="L23" s="97"/>
    </row>
    <row r="24" spans="1:12" ht="12.75">
      <c r="A24" s="89"/>
      <c r="B24" s="100">
        <v>16</v>
      </c>
      <c r="C24" s="101">
        <v>3151.57</v>
      </c>
      <c r="D24" s="89"/>
      <c r="E24" s="100">
        <v>16</v>
      </c>
      <c r="F24" s="101">
        <v>4589.69</v>
      </c>
      <c r="G24" s="89"/>
      <c r="H24" s="102"/>
      <c r="I24" s="102"/>
      <c r="J24" s="89"/>
      <c r="K24" s="97"/>
      <c r="L24" s="97"/>
    </row>
    <row r="25" spans="1:12" ht="12.75">
      <c r="A25" s="89"/>
      <c r="B25" s="100">
        <v>17</v>
      </c>
      <c r="C25" s="101">
        <v>3246.12</v>
      </c>
      <c r="D25" s="89"/>
      <c r="E25" s="100">
        <v>17</v>
      </c>
      <c r="F25" s="101">
        <v>4727.37</v>
      </c>
      <c r="G25" s="89"/>
      <c r="H25" s="102"/>
      <c r="I25" s="102"/>
      <c r="J25" s="89"/>
      <c r="K25" s="97"/>
      <c r="L25" s="97"/>
    </row>
    <row r="26" spans="1:12" ht="12.75">
      <c r="A26" s="89"/>
      <c r="B26" s="100">
        <v>18</v>
      </c>
      <c r="C26" s="101">
        <v>3343.49</v>
      </c>
      <c r="D26" s="89"/>
      <c r="E26" s="100">
        <v>18</v>
      </c>
      <c r="F26" s="101">
        <v>4869.18</v>
      </c>
      <c r="G26" s="89"/>
      <c r="H26" s="102"/>
      <c r="I26" s="102"/>
      <c r="J26" s="89"/>
      <c r="K26" s="97"/>
      <c r="L26" s="97"/>
    </row>
    <row r="27" spans="1:12" ht="12.75">
      <c r="A27" s="89"/>
      <c r="B27" s="100">
        <v>19</v>
      </c>
      <c r="C27" s="101">
        <v>3443.82</v>
      </c>
      <c r="D27" s="89"/>
      <c r="E27" s="102"/>
      <c r="F27" s="102"/>
      <c r="G27" s="89"/>
      <c r="H27" s="102"/>
      <c r="I27" s="102"/>
      <c r="J27" s="89"/>
      <c r="K27" s="97"/>
      <c r="L27" s="97"/>
    </row>
    <row r="28" spans="1:12" ht="12.75">
      <c r="A28" s="89"/>
      <c r="B28" s="100">
        <v>20</v>
      </c>
      <c r="C28" s="101">
        <v>3547.13</v>
      </c>
      <c r="D28" s="89"/>
      <c r="E28" s="102"/>
      <c r="F28" s="102"/>
      <c r="G28" s="89"/>
      <c r="H28" s="102"/>
      <c r="I28" s="102"/>
      <c r="J28" s="89"/>
      <c r="K28" s="97"/>
      <c r="L28" s="97"/>
    </row>
    <row r="29" spans="1:12" ht="12.75">
      <c r="A29" s="89"/>
      <c r="B29" s="100">
        <v>21</v>
      </c>
      <c r="C29" s="101">
        <v>3653.53</v>
      </c>
      <c r="D29" s="89"/>
      <c r="E29" s="102"/>
      <c r="F29" s="102"/>
      <c r="G29" s="89"/>
      <c r="H29" s="102"/>
      <c r="I29" s="102"/>
      <c r="J29" s="89"/>
      <c r="K29" s="97"/>
      <c r="L29" s="97"/>
    </row>
    <row r="30" spans="1:12" ht="12.75">
      <c r="A30" s="89"/>
      <c r="B30" s="100">
        <v>22</v>
      </c>
      <c r="C30" s="101">
        <v>3763.13</v>
      </c>
      <c r="D30" s="89"/>
      <c r="E30" s="102"/>
      <c r="F30" s="102"/>
      <c r="G30" s="89"/>
      <c r="H30" s="102"/>
      <c r="I30" s="102"/>
      <c r="J30" s="89"/>
      <c r="K30" s="97"/>
      <c r="L30" s="97"/>
    </row>
    <row r="31" spans="1:12" ht="12.75">
      <c r="A31" s="89"/>
      <c r="B31" s="100">
        <v>23</v>
      </c>
      <c r="C31" s="101">
        <v>3876.02</v>
      </c>
      <c r="D31" s="89"/>
      <c r="E31" s="102"/>
      <c r="F31" s="102"/>
      <c r="G31" s="89"/>
      <c r="H31" s="102"/>
      <c r="I31" s="102"/>
      <c r="J31" s="89"/>
      <c r="K31" s="97"/>
      <c r="L31" s="97"/>
    </row>
    <row r="32" spans="1:12" ht="12.75">
      <c r="A32" s="89"/>
      <c r="B32" s="100">
        <v>24</v>
      </c>
      <c r="C32" s="101">
        <v>3992.31</v>
      </c>
      <c r="D32" s="89"/>
      <c r="E32" s="102"/>
      <c r="F32" s="102"/>
      <c r="G32" s="89"/>
      <c r="H32" s="102"/>
      <c r="I32" s="102"/>
      <c r="J32" s="89"/>
      <c r="K32" s="97"/>
      <c r="L32" s="97"/>
    </row>
    <row r="33" spans="1:12" ht="12.75">
      <c r="A33" s="89"/>
      <c r="B33" s="100">
        <v>25</v>
      </c>
      <c r="C33" s="101">
        <v>4112.08</v>
      </c>
      <c r="D33" s="89"/>
      <c r="E33" s="102"/>
      <c r="F33" s="102"/>
      <c r="G33" s="89"/>
      <c r="H33" s="102"/>
      <c r="I33" s="102"/>
      <c r="J33" s="89"/>
      <c r="K33" s="97"/>
      <c r="L33" s="97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D33"/>
  <sheetViews>
    <sheetView zoomScale="128" zoomScaleNormal="128" zoomScaleSheetLayoutView="120" workbookViewId="0" topLeftCell="A1">
      <selection activeCell="A6" sqref="A6"/>
    </sheetView>
  </sheetViews>
  <sheetFormatPr defaultColWidth="10.28125" defaultRowHeight="12.75"/>
  <cols>
    <col min="1" max="1" width="7.57421875" style="93" customWidth="1"/>
    <col min="2" max="2" width="11.28125" style="93" customWidth="1"/>
    <col min="3" max="3" width="8.57421875" style="98" customWidth="1"/>
    <col min="4" max="4" width="7.57421875" style="93" customWidth="1"/>
    <col min="5" max="5" width="11.28125" style="93" customWidth="1"/>
    <col min="6" max="6" width="8.57421875" style="98" customWidth="1"/>
    <col min="7" max="7" width="7.57421875" style="93" customWidth="1"/>
    <col min="8" max="8" width="11.28125" style="93" customWidth="1"/>
    <col min="9" max="9" width="8.57421875" style="98" customWidth="1"/>
    <col min="10" max="10" width="7.57421875" style="93" customWidth="1"/>
    <col min="11" max="11" width="11.28125" style="93" customWidth="1"/>
    <col min="12" max="12" width="9.7109375" style="98" customWidth="1"/>
    <col min="13" max="241" width="11.57421875" style="4" customWidth="1"/>
    <col min="242" max="16384" width="11.00390625" style="0" customWidth="1"/>
  </cols>
  <sheetData>
    <row r="1" spans="1:238" ht="20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20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38" ht="20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238" ht="9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</row>
    <row r="6" spans="1:12" ht="20.25" customHeight="1">
      <c r="A6" s="84">
        <f>CONCATENATE("QUADRO SALARIAL 4 (QS4) - ",UPPER(Empregos!A6))</f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2.7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30.75" customHeight="1">
      <c r="A8" s="86" t="s">
        <v>141</v>
      </c>
      <c r="B8" s="86" t="s">
        <v>142</v>
      </c>
      <c r="C8" s="87" t="s">
        <v>7</v>
      </c>
      <c r="D8" s="86" t="s">
        <v>141</v>
      </c>
      <c r="E8" s="86" t="s">
        <v>142</v>
      </c>
      <c r="F8" s="87" t="s">
        <v>7</v>
      </c>
      <c r="G8" s="86" t="s">
        <v>141</v>
      </c>
      <c r="H8" s="86" t="s">
        <v>142</v>
      </c>
      <c r="I8" s="87" t="s">
        <v>7</v>
      </c>
      <c r="J8" s="86" t="s">
        <v>141</v>
      </c>
      <c r="K8" s="86" t="s">
        <v>142</v>
      </c>
      <c r="L8" s="87" t="s">
        <v>7</v>
      </c>
    </row>
    <row r="9" spans="1:12" ht="12.75">
      <c r="A9" s="89">
        <v>1</v>
      </c>
      <c r="B9" s="100">
        <v>1</v>
      </c>
      <c r="C9" s="101">
        <v>2405.89</v>
      </c>
      <c r="D9" s="89">
        <v>2</v>
      </c>
      <c r="E9" s="100">
        <v>1</v>
      </c>
      <c r="F9" s="101">
        <v>3368.24</v>
      </c>
      <c r="G9" s="89">
        <v>3</v>
      </c>
      <c r="H9" s="100">
        <v>1</v>
      </c>
      <c r="I9" s="101">
        <v>4378.72</v>
      </c>
      <c r="J9" s="89">
        <v>4</v>
      </c>
      <c r="K9" s="100">
        <v>1</v>
      </c>
      <c r="L9" s="101">
        <v>6568.04</v>
      </c>
    </row>
    <row r="10" spans="1:12" ht="12.75">
      <c r="A10" s="89"/>
      <c r="B10" s="100">
        <v>2</v>
      </c>
      <c r="C10" s="101">
        <v>2478.06</v>
      </c>
      <c r="D10" s="89"/>
      <c r="E10" s="100">
        <v>2</v>
      </c>
      <c r="F10" s="101">
        <v>3469.28</v>
      </c>
      <c r="G10" s="89"/>
      <c r="H10" s="100">
        <v>2</v>
      </c>
      <c r="I10" s="101">
        <v>4510.08</v>
      </c>
      <c r="J10" s="89"/>
      <c r="K10" s="100">
        <v>2</v>
      </c>
      <c r="L10" s="101">
        <v>6765.1</v>
      </c>
    </row>
    <row r="11" spans="1:12" ht="12.75">
      <c r="A11" s="89"/>
      <c r="B11" s="100">
        <v>3</v>
      </c>
      <c r="C11" s="101">
        <v>2552.38</v>
      </c>
      <c r="D11" s="89"/>
      <c r="E11" s="100">
        <v>3</v>
      </c>
      <c r="F11" s="101">
        <v>3573.33</v>
      </c>
      <c r="G11" s="89"/>
      <c r="H11" s="100">
        <v>3</v>
      </c>
      <c r="I11" s="101">
        <v>4645.37</v>
      </c>
      <c r="J11" s="89"/>
      <c r="K11" s="100">
        <v>3</v>
      </c>
      <c r="L11" s="101">
        <v>6968.05</v>
      </c>
    </row>
    <row r="12" spans="1:12" ht="12.75">
      <c r="A12" s="89"/>
      <c r="B12" s="100">
        <v>4</v>
      </c>
      <c r="C12" s="101">
        <v>2628.95</v>
      </c>
      <c r="D12" s="89"/>
      <c r="E12" s="100">
        <v>4</v>
      </c>
      <c r="F12" s="101">
        <v>3680.55</v>
      </c>
      <c r="G12" s="89"/>
      <c r="H12" s="100">
        <v>4</v>
      </c>
      <c r="I12" s="101">
        <v>4784.73</v>
      </c>
      <c r="J12" s="89"/>
      <c r="K12" s="100">
        <v>4</v>
      </c>
      <c r="L12" s="101">
        <v>7177.09</v>
      </c>
    </row>
    <row r="13" spans="1:12" ht="12.75">
      <c r="A13" s="89"/>
      <c r="B13" s="100">
        <v>5</v>
      </c>
      <c r="C13" s="101">
        <v>2707.84</v>
      </c>
      <c r="D13" s="89"/>
      <c r="E13" s="100">
        <v>5</v>
      </c>
      <c r="F13" s="101">
        <v>3790.96</v>
      </c>
      <c r="G13" s="89"/>
      <c r="H13" s="100">
        <v>5</v>
      </c>
      <c r="I13" s="101">
        <v>4928.25</v>
      </c>
      <c r="J13" s="89"/>
      <c r="K13" s="100">
        <v>5</v>
      </c>
      <c r="L13" s="101">
        <v>7392.4</v>
      </c>
    </row>
    <row r="14" spans="1:12" ht="12.75">
      <c r="A14" s="89"/>
      <c r="B14" s="100">
        <v>6</v>
      </c>
      <c r="C14" s="101">
        <v>2789.08</v>
      </c>
      <c r="D14" s="89"/>
      <c r="E14" s="100">
        <v>6</v>
      </c>
      <c r="F14" s="101">
        <v>3904.71</v>
      </c>
      <c r="G14" s="89"/>
      <c r="H14" s="100">
        <v>6</v>
      </c>
      <c r="I14" s="101">
        <v>5076.09</v>
      </c>
      <c r="J14" s="89"/>
      <c r="K14" s="100">
        <v>6</v>
      </c>
      <c r="L14" s="101">
        <v>7614.18</v>
      </c>
    </row>
    <row r="15" spans="1:12" ht="12.75">
      <c r="A15" s="89"/>
      <c r="B15" s="100">
        <v>7</v>
      </c>
      <c r="C15" s="101">
        <v>2872.74</v>
      </c>
      <c r="D15" s="89"/>
      <c r="E15" s="100">
        <v>7</v>
      </c>
      <c r="F15" s="101">
        <v>4021.85</v>
      </c>
      <c r="G15" s="89"/>
      <c r="H15" s="100">
        <v>7</v>
      </c>
      <c r="I15" s="101">
        <v>5228.4</v>
      </c>
      <c r="J15" s="89"/>
      <c r="K15" s="100">
        <v>7</v>
      </c>
      <c r="L15" s="101">
        <v>7842.6</v>
      </c>
    </row>
    <row r="16" spans="1:12" ht="12.75">
      <c r="A16" s="89"/>
      <c r="B16" s="100">
        <v>8</v>
      </c>
      <c r="C16" s="101">
        <v>2958.95</v>
      </c>
      <c r="D16" s="89"/>
      <c r="E16" s="100">
        <v>8</v>
      </c>
      <c r="F16" s="101">
        <v>4142.5</v>
      </c>
      <c r="G16" s="89"/>
      <c r="H16" s="100">
        <v>8</v>
      </c>
      <c r="I16" s="101">
        <v>5385.23</v>
      </c>
      <c r="J16" s="89"/>
      <c r="K16" s="100">
        <v>8</v>
      </c>
      <c r="L16" s="101">
        <v>8077.87</v>
      </c>
    </row>
    <row r="17" spans="1:12" ht="12.75">
      <c r="A17" s="89"/>
      <c r="B17" s="100">
        <v>9</v>
      </c>
      <c r="C17" s="101">
        <v>3047.68</v>
      </c>
      <c r="D17" s="89"/>
      <c r="E17" s="100">
        <v>9</v>
      </c>
      <c r="F17" s="101">
        <v>4266.79</v>
      </c>
      <c r="G17" s="89"/>
      <c r="H17" s="100">
        <v>9</v>
      </c>
      <c r="I17" s="101">
        <v>5546.81</v>
      </c>
      <c r="J17" s="89"/>
      <c r="K17" s="100">
        <v>9</v>
      </c>
      <c r="L17" s="101">
        <v>8320.23</v>
      </c>
    </row>
    <row r="18" spans="1:12" ht="12.75">
      <c r="A18" s="89"/>
      <c r="B18" s="100">
        <v>10</v>
      </c>
      <c r="C18" s="101">
        <v>3139.11</v>
      </c>
      <c r="D18" s="89"/>
      <c r="E18" s="100">
        <v>10</v>
      </c>
      <c r="F18" s="101">
        <v>4394.76</v>
      </c>
      <c r="G18" s="89"/>
      <c r="H18" s="100">
        <v>10</v>
      </c>
      <c r="I18" s="101">
        <v>5713.21</v>
      </c>
      <c r="J18" s="89"/>
      <c r="K18" s="100">
        <v>10</v>
      </c>
      <c r="L18" s="101">
        <v>8569.81</v>
      </c>
    </row>
    <row r="19" spans="1:12" ht="12.75">
      <c r="A19" s="89"/>
      <c r="B19" s="100">
        <v>11</v>
      </c>
      <c r="C19" s="101">
        <v>3233.32</v>
      </c>
      <c r="D19" s="89"/>
      <c r="E19" s="100">
        <v>11</v>
      </c>
      <c r="F19" s="101">
        <v>4526.62</v>
      </c>
      <c r="G19" s="89"/>
      <c r="H19" s="102"/>
      <c r="I19" s="102"/>
      <c r="J19" s="89"/>
      <c r="K19" s="97"/>
      <c r="L19" s="97"/>
    </row>
    <row r="20" spans="1:12" ht="12.75">
      <c r="A20" s="89"/>
      <c r="B20" s="100">
        <v>12</v>
      </c>
      <c r="C20" s="101">
        <v>3330.3</v>
      </c>
      <c r="D20" s="89"/>
      <c r="E20" s="100">
        <v>12</v>
      </c>
      <c r="F20" s="101">
        <v>4662.45</v>
      </c>
      <c r="G20" s="89"/>
      <c r="H20" s="102"/>
      <c r="I20" s="102"/>
      <c r="J20" s="89"/>
      <c r="K20" s="97"/>
      <c r="L20" s="97"/>
    </row>
    <row r="21" spans="1:12" ht="12.75">
      <c r="A21" s="89"/>
      <c r="B21" s="100">
        <v>13</v>
      </c>
      <c r="C21" s="101">
        <v>3430.2</v>
      </c>
      <c r="D21" s="89"/>
      <c r="E21" s="100">
        <v>13</v>
      </c>
      <c r="F21" s="101">
        <v>4802.3</v>
      </c>
      <c r="G21" s="89"/>
      <c r="H21" s="102"/>
      <c r="I21" s="102"/>
      <c r="J21" s="89"/>
      <c r="K21" s="97"/>
      <c r="L21" s="97"/>
    </row>
    <row r="22" spans="1:12" ht="12.75">
      <c r="A22" s="89"/>
      <c r="B22" s="100">
        <v>14</v>
      </c>
      <c r="C22" s="101">
        <v>3533.11</v>
      </c>
      <c r="D22" s="89"/>
      <c r="E22" s="100">
        <v>14</v>
      </c>
      <c r="F22" s="101">
        <v>4946.35</v>
      </c>
      <c r="G22" s="89"/>
      <c r="H22" s="102"/>
      <c r="I22" s="102"/>
      <c r="J22" s="89"/>
      <c r="K22" s="97"/>
      <c r="L22" s="97"/>
    </row>
    <row r="23" spans="1:12" ht="12.75">
      <c r="A23" s="89"/>
      <c r="B23" s="100">
        <v>15</v>
      </c>
      <c r="C23" s="101">
        <v>3639.13</v>
      </c>
      <c r="D23" s="89"/>
      <c r="E23" s="100">
        <v>15</v>
      </c>
      <c r="F23" s="101">
        <v>5094.76</v>
      </c>
      <c r="G23" s="89"/>
      <c r="H23" s="102"/>
      <c r="I23" s="102"/>
      <c r="J23" s="89"/>
      <c r="K23" s="97"/>
      <c r="L23" s="97"/>
    </row>
    <row r="24" spans="1:12" ht="12.75">
      <c r="A24" s="89"/>
      <c r="B24" s="100">
        <v>16</v>
      </c>
      <c r="C24" s="101">
        <v>3748.29</v>
      </c>
      <c r="D24" s="89"/>
      <c r="E24" s="100">
        <v>16</v>
      </c>
      <c r="F24" s="101">
        <v>5247.62</v>
      </c>
      <c r="G24" s="89"/>
      <c r="H24" s="102"/>
      <c r="I24" s="102"/>
      <c r="J24" s="89"/>
      <c r="K24" s="97"/>
      <c r="L24" s="97"/>
    </row>
    <row r="25" spans="1:12" ht="12.75">
      <c r="A25" s="89"/>
      <c r="B25" s="100">
        <v>17</v>
      </c>
      <c r="C25" s="101">
        <v>3860.74</v>
      </c>
      <c r="D25" s="89"/>
      <c r="E25" s="100">
        <v>17</v>
      </c>
      <c r="F25" s="101">
        <v>5405</v>
      </c>
      <c r="G25" s="89"/>
      <c r="H25" s="102"/>
      <c r="I25" s="102"/>
      <c r="J25" s="89"/>
      <c r="K25" s="97"/>
      <c r="L25" s="97"/>
    </row>
    <row r="26" spans="1:12" ht="12.75">
      <c r="A26" s="89"/>
      <c r="B26" s="100">
        <v>18</v>
      </c>
      <c r="C26" s="101">
        <v>3976.53</v>
      </c>
      <c r="D26" s="89"/>
      <c r="E26" s="100">
        <v>18</v>
      </c>
      <c r="F26" s="101">
        <v>5567.18</v>
      </c>
      <c r="G26" s="89"/>
      <c r="H26" s="102"/>
      <c r="I26" s="102"/>
      <c r="J26" s="89"/>
      <c r="K26" s="97"/>
      <c r="L26" s="97"/>
    </row>
    <row r="27" spans="1:12" ht="12.75">
      <c r="A27" s="89"/>
      <c r="B27" s="100">
        <v>19</v>
      </c>
      <c r="C27" s="101">
        <v>4095.87</v>
      </c>
      <c r="D27" s="89"/>
      <c r="E27" s="102"/>
      <c r="F27" s="102"/>
      <c r="G27" s="89"/>
      <c r="H27" s="102"/>
      <c r="I27" s="102"/>
      <c r="J27" s="89"/>
      <c r="K27" s="97"/>
      <c r="L27" s="97"/>
    </row>
    <row r="28" spans="1:12" ht="12.75">
      <c r="A28" s="89"/>
      <c r="B28" s="100">
        <v>20</v>
      </c>
      <c r="C28" s="101">
        <v>4218.74</v>
      </c>
      <c r="D28" s="89"/>
      <c r="E28" s="102"/>
      <c r="F28" s="102"/>
      <c r="G28" s="89"/>
      <c r="H28" s="102"/>
      <c r="I28" s="102"/>
      <c r="J28" s="89"/>
      <c r="K28" s="97"/>
      <c r="L28" s="97"/>
    </row>
    <row r="29" spans="1:12" ht="12.75">
      <c r="A29" s="89"/>
      <c r="B29" s="100">
        <v>21</v>
      </c>
      <c r="C29" s="101">
        <v>4345.3</v>
      </c>
      <c r="D29" s="89"/>
      <c r="E29" s="102"/>
      <c r="F29" s="102"/>
      <c r="G29" s="89"/>
      <c r="H29" s="102"/>
      <c r="I29" s="102"/>
      <c r="J29" s="89"/>
      <c r="K29" s="97"/>
      <c r="L29" s="97"/>
    </row>
    <row r="30" spans="1:12" ht="12.75">
      <c r="A30" s="89"/>
      <c r="B30" s="100">
        <v>22</v>
      </c>
      <c r="C30" s="101">
        <v>4475.65</v>
      </c>
      <c r="D30" s="89"/>
      <c r="E30" s="102"/>
      <c r="F30" s="102"/>
      <c r="G30" s="89"/>
      <c r="H30" s="102"/>
      <c r="I30" s="102"/>
      <c r="J30" s="89"/>
      <c r="K30" s="97"/>
      <c r="L30" s="97"/>
    </row>
    <row r="31" spans="1:12" ht="12.75">
      <c r="A31" s="89"/>
      <c r="B31" s="100">
        <v>23</v>
      </c>
      <c r="C31" s="101">
        <v>4609.91</v>
      </c>
      <c r="D31" s="89"/>
      <c r="E31" s="102"/>
      <c r="F31" s="102"/>
      <c r="G31" s="89"/>
      <c r="H31" s="102"/>
      <c r="I31" s="102"/>
      <c r="J31" s="89"/>
      <c r="K31" s="97"/>
      <c r="L31" s="97"/>
    </row>
    <row r="32" spans="1:12" ht="12.75">
      <c r="A32" s="89"/>
      <c r="B32" s="100">
        <v>24</v>
      </c>
      <c r="C32" s="101">
        <v>4748.19</v>
      </c>
      <c r="D32" s="89"/>
      <c r="E32" s="102"/>
      <c r="F32" s="102"/>
      <c r="G32" s="89"/>
      <c r="H32" s="102"/>
      <c r="I32" s="102"/>
      <c r="J32" s="89"/>
      <c r="K32" s="97"/>
      <c r="L32" s="97"/>
    </row>
    <row r="33" spans="1:12" ht="12.75">
      <c r="A33" s="89"/>
      <c r="B33" s="100">
        <v>25</v>
      </c>
      <c r="C33" s="101">
        <v>4890.67</v>
      </c>
      <c r="D33" s="89"/>
      <c r="E33" s="102"/>
      <c r="F33" s="102"/>
      <c r="G33" s="89"/>
      <c r="H33" s="102"/>
      <c r="I33" s="102"/>
      <c r="J33" s="89"/>
      <c r="K33" s="97"/>
      <c r="L33" s="97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Y33"/>
  <sheetViews>
    <sheetView zoomScale="128" zoomScaleNormal="128" zoomScaleSheetLayoutView="120" workbookViewId="0" topLeftCell="A1">
      <selection activeCell="A6" sqref="A6"/>
    </sheetView>
  </sheetViews>
  <sheetFormatPr defaultColWidth="10.28125" defaultRowHeight="12.75"/>
  <cols>
    <col min="1" max="1" width="7.57421875" style="93" customWidth="1"/>
    <col min="2" max="2" width="11.28125" style="93" customWidth="1"/>
    <col min="3" max="3" width="8.57421875" style="98" customWidth="1"/>
    <col min="4" max="4" width="7.57421875" style="93" customWidth="1"/>
    <col min="5" max="5" width="11.28125" style="93" customWidth="1"/>
    <col min="6" max="6" width="8.57421875" style="98" customWidth="1"/>
    <col min="7" max="7" width="7.57421875" style="93" customWidth="1"/>
    <col min="8" max="8" width="11.28125" style="93" customWidth="1"/>
    <col min="9" max="9" width="8.57421875" style="98" customWidth="1"/>
    <col min="10" max="10" width="7.57421875" style="93" customWidth="1"/>
    <col min="11" max="11" width="11.28125" style="93" customWidth="1"/>
    <col min="12" max="12" width="9.7109375" style="98" customWidth="1"/>
    <col min="13" max="235" width="11.57421875" style="4" customWidth="1"/>
    <col min="236" max="16384" width="11.00390625" style="0" customWidth="1"/>
  </cols>
  <sheetData>
    <row r="1" spans="1:233" ht="20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1:233" ht="20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</row>
    <row r="3" spans="1:233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</row>
    <row r="4" spans="1:233" ht="20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1:233" ht="9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1:12" ht="20.25" customHeight="1">
      <c r="A6" s="84">
        <f>CONCATENATE("QUADRO SALARIAL 5 (QS5) - ",UPPER(Empregos!A6))</f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2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30.75" customHeight="1">
      <c r="A8" s="86" t="s">
        <v>141</v>
      </c>
      <c r="B8" s="86" t="s">
        <v>142</v>
      </c>
      <c r="C8" s="87" t="s">
        <v>7</v>
      </c>
      <c r="D8" s="86" t="s">
        <v>141</v>
      </c>
      <c r="E8" s="86" t="s">
        <v>142</v>
      </c>
      <c r="F8" s="87" t="s">
        <v>7</v>
      </c>
      <c r="G8" s="86" t="s">
        <v>141</v>
      </c>
      <c r="H8" s="86" t="s">
        <v>142</v>
      </c>
      <c r="I8" s="87" t="s">
        <v>7</v>
      </c>
      <c r="J8" s="86" t="s">
        <v>141</v>
      </c>
      <c r="K8" s="86" t="s">
        <v>142</v>
      </c>
      <c r="L8" s="87" t="s">
        <v>7</v>
      </c>
    </row>
    <row r="9" spans="1:12" ht="12.75">
      <c r="A9" s="89">
        <v>1</v>
      </c>
      <c r="B9" s="100">
        <v>1</v>
      </c>
      <c r="C9" s="101">
        <v>3366.29</v>
      </c>
      <c r="D9" s="89">
        <v>2</v>
      </c>
      <c r="E9" s="100">
        <v>1</v>
      </c>
      <c r="F9" s="101">
        <v>4376.15</v>
      </c>
      <c r="G9" s="89">
        <v>3</v>
      </c>
      <c r="H9" s="100">
        <v>1</v>
      </c>
      <c r="I9" s="101">
        <v>6564.26</v>
      </c>
      <c r="J9" s="89">
        <v>4</v>
      </c>
      <c r="K9" s="100">
        <v>1</v>
      </c>
      <c r="L9" s="101">
        <v>9846.35</v>
      </c>
    </row>
    <row r="10" spans="1:12" ht="12.75">
      <c r="A10" s="89"/>
      <c r="B10" s="100">
        <v>2</v>
      </c>
      <c r="C10" s="101">
        <v>3467.25</v>
      </c>
      <c r="D10" s="89"/>
      <c r="E10" s="100">
        <v>2</v>
      </c>
      <c r="F10" s="101">
        <v>4507.45</v>
      </c>
      <c r="G10" s="89"/>
      <c r="H10" s="100">
        <v>2</v>
      </c>
      <c r="I10" s="101">
        <v>6761.17</v>
      </c>
      <c r="J10" s="89"/>
      <c r="K10" s="100">
        <v>2</v>
      </c>
      <c r="L10" s="101">
        <v>10141.76</v>
      </c>
    </row>
    <row r="11" spans="1:12" ht="12.75">
      <c r="A11" s="89"/>
      <c r="B11" s="100">
        <v>3</v>
      </c>
      <c r="C11" s="101">
        <v>3571.27</v>
      </c>
      <c r="D11" s="89"/>
      <c r="E11" s="100">
        <v>3</v>
      </c>
      <c r="F11" s="101">
        <v>4642.66</v>
      </c>
      <c r="G11" s="89"/>
      <c r="H11" s="100">
        <v>3</v>
      </c>
      <c r="I11" s="101">
        <v>6964.02</v>
      </c>
      <c r="J11" s="89"/>
      <c r="K11" s="100">
        <v>3</v>
      </c>
      <c r="L11" s="101">
        <v>10445.99</v>
      </c>
    </row>
    <row r="12" spans="1:12" ht="12.75">
      <c r="A12" s="89"/>
      <c r="B12" s="100">
        <v>4</v>
      </c>
      <c r="C12" s="101">
        <v>3678.4</v>
      </c>
      <c r="D12" s="89"/>
      <c r="E12" s="100">
        <v>4</v>
      </c>
      <c r="F12" s="101">
        <v>4781.95</v>
      </c>
      <c r="G12" s="89"/>
      <c r="H12" s="100">
        <v>4</v>
      </c>
      <c r="I12" s="101">
        <v>7172.9</v>
      </c>
      <c r="J12" s="89"/>
      <c r="K12" s="100">
        <v>4</v>
      </c>
      <c r="L12" s="101">
        <v>10759.39</v>
      </c>
    </row>
    <row r="13" spans="1:12" ht="12.75">
      <c r="A13" s="89"/>
      <c r="B13" s="100">
        <v>5</v>
      </c>
      <c r="C13" s="101">
        <v>3788.78</v>
      </c>
      <c r="D13" s="89"/>
      <c r="E13" s="100">
        <v>5</v>
      </c>
      <c r="F13" s="101">
        <v>4925.42</v>
      </c>
      <c r="G13" s="89"/>
      <c r="H13" s="100">
        <v>5</v>
      </c>
      <c r="I13" s="101">
        <v>7388.1</v>
      </c>
      <c r="J13" s="89"/>
      <c r="K13" s="100">
        <v>5</v>
      </c>
      <c r="L13" s="101">
        <v>11082.18</v>
      </c>
    </row>
    <row r="14" spans="1:12" ht="12.75">
      <c r="A14" s="89"/>
      <c r="B14" s="100">
        <v>6</v>
      </c>
      <c r="C14" s="101">
        <v>3902.46</v>
      </c>
      <c r="D14" s="89"/>
      <c r="E14" s="100">
        <v>6</v>
      </c>
      <c r="F14" s="101">
        <v>5073.2</v>
      </c>
      <c r="G14" s="89"/>
      <c r="H14" s="100">
        <v>6</v>
      </c>
      <c r="I14" s="101">
        <v>7609.75</v>
      </c>
      <c r="J14" s="89"/>
      <c r="K14" s="100">
        <v>6</v>
      </c>
      <c r="L14" s="101">
        <v>11414.63</v>
      </c>
    </row>
    <row r="15" spans="1:12" ht="12.75">
      <c r="A15" s="89"/>
      <c r="B15" s="100">
        <v>7</v>
      </c>
      <c r="C15" s="101">
        <v>4019.51</v>
      </c>
      <c r="D15" s="89"/>
      <c r="E15" s="100">
        <v>7</v>
      </c>
      <c r="F15" s="101">
        <v>5225.36</v>
      </c>
      <c r="G15" s="89"/>
      <c r="H15" s="100">
        <v>7</v>
      </c>
      <c r="I15" s="101">
        <v>7838.05</v>
      </c>
      <c r="J15" s="89"/>
      <c r="K15" s="100">
        <v>7</v>
      </c>
      <c r="L15" s="101">
        <v>11757.09</v>
      </c>
    </row>
    <row r="16" spans="1:12" ht="12.75">
      <c r="A16" s="89"/>
      <c r="B16" s="100">
        <v>8</v>
      </c>
      <c r="C16" s="101">
        <v>4140.08</v>
      </c>
      <c r="D16" s="89"/>
      <c r="E16" s="100">
        <v>8</v>
      </c>
      <c r="F16" s="101">
        <v>5382.14</v>
      </c>
      <c r="G16" s="89"/>
      <c r="H16" s="100">
        <v>8</v>
      </c>
      <c r="I16" s="101">
        <v>8073.16</v>
      </c>
      <c r="J16" s="89"/>
      <c r="K16" s="100">
        <v>8</v>
      </c>
      <c r="L16" s="101">
        <v>12109.77</v>
      </c>
    </row>
    <row r="17" spans="1:12" ht="12.75">
      <c r="A17" s="89"/>
      <c r="B17" s="100">
        <v>9</v>
      </c>
      <c r="C17" s="101">
        <v>4264.3</v>
      </c>
      <c r="D17" s="89"/>
      <c r="E17" s="100">
        <v>9</v>
      </c>
      <c r="F17" s="101">
        <v>5543.61</v>
      </c>
      <c r="G17" s="89"/>
      <c r="H17" s="100">
        <v>9</v>
      </c>
      <c r="I17" s="101">
        <v>8315.4</v>
      </c>
      <c r="J17" s="89"/>
      <c r="K17" s="100">
        <v>9</v>
      </c>
      <c r="L17" s="101">
        <v>12473.11</v>
      </c>
    </row>
    <row r="18" spans="1:12" ht="12.75">
      <c r="A18" s="89"/>
      <c r="B18" s="100">
        <v>10</v>
      </c>
      <c r="C18" s="101">
        <v>4392.22</v>
      </c>
      <c r="D18" s="89"/>
      <c r="E18" s="100">
        <v>10</v>
      </c>
      <c r="F18" s="101">
        <v>5709.93</v>
      </c>
      <c r="G18" s="89"/>
      <c r="H18" s="100">
        <v>10</v>
      </c>
      <c r="I18" s="101">
        <v>8564.85</v>
      </c>
      <c r="J18" s="89"/>
      <c r="K18" s="100">
        <v>10</v>
      </c>
      <c r="L18" s="101">
        <v>12847.28</v>
      </c>
    </row>
    <row r="19" spans="1:12" ht="12.75">
      <c r="A19" s="89"/>
      <c r="B19" s="100">
        <v>11</v>
      </c>
      <c r="C19" s="101">
        <v>4524</v>
      </c>
      <c r="D19" s="89"/>
      <c r="E19" s="100">
        <v>11</v>
      </c>
      <c r="F19" s="101">
        <v>5881.2</v>
      </c>
      <c r="G19" s="89"/>
      <c r="H19" s="102"/>
      <c r="I19" s="102"/>
      <c r="J19" s="89"/>
      <c r="K19" s="97"/>
      <c r="L19" s="97"/>
    </row>
    <row r="20" spans="1:12" ht="12.75">
      <c r="A20" s="89"/>
      <c r="B20" s="100">
        <v>12</v>
      </c>
      <c r="C20" s="101">
        <v>4659.73</v>
      </c>
      <c r="D20" s="89"/>
      <c r="E20" s="100">
        <v>12</v>
      </c>
      <c r="F20" s="101">
        <v>6057.62</v>
      </c>
      <c r="G20" s="89"/>
      <c r="H20" s="102"/>
      <c r="I20" s="102"/>
      <c r="J20" s="89"/>
      <c r="K20" s="97"/>
      <c r="L20" s="97"/>
    </row>
    <row r="21" spans="1:12" ht="12.75">
      <c r="A21" s="89"/>
      <c r="B21" s="100">
        <v>13</v>
      </c>
      <c r="C21" s="101">
        <v>4799.5</v>
      </c>
      <c r="D21" s="89"/>
      <c r="E21" s="100">
        <v>13</v>
      </c>
      <c r="F21" s="101">
        <v>6239.35</v>
      </c>
      <c r="G21" s="89"/>
      <c r="H21" s="102"/>
      <c r="I21" s="102"/>
      <c r="J21" s="89"/>
      <c r="K21" s="97"/>
      <c r="L21" s="97"/>
    </row>
    <row r="22" spans="1:12" ht="12.75">
      <c r="A22" s="89"/>
      <c r="B22" s="100">
        <v>14</v>
      </c>
      <c r="C22" s="101">
        <v>4943.47</v>
      </c>
      <c r="D22" s="89"/>
      <c r="E22" s="100">
        <v>14</v>
      </c>
      <c r="F22" s="101">
        <v>6426.53</v>
      </c>
      <c r="G22" s="89"/>
      <c r="H22" s="102"/>
      <c r="I22" s="102"/>
      <c r="J22" s="89"/>
      <c r="K22" s="97"/>
      <c r="L22" s="97"/>
    </row>
    <row r="23" spans="1:12" ht="12.75">
      <c r="A23" s="89"/>
      <c r="B23" s="100">
        <v>15</v>
      </c>
      <c r="C23" s="101">
        <v>5091.77</v>
      </c>
      <c r="D23" s="89"/>
      <c r="E23" s="100">
        <v>15</v>
      </c>
      <c r="F23" s="101">
        <v>6619.36</v>
      </c>
      <c r="G23" s="89"/>
      <c r="H23" s="102"/>
      <c r="I23" s="102"/>
      <c r="J23" s="89"/>
      <c r="K23" s="97"/>
      <c r="L23" s="97"/>
    </row>
    <row r="24" spans="1:12" ht="12.75">
      <c r="A24" s="89"/>
      <c r="B24" s="100">
        <v>16</v>
      </c>
      <c r="C24" s="101">
        <v>5244.54</v>
      </c>
      <c r="D24" s="89"/>
      <c r="E24" s="100">
        <v>16</v>
      </c>
      <c r="F24" s="101">
        <v>6817.91</v>
      </c>
      <c r="G24" s="89"/>
      <c r="H24" s="102"/>
      <c r="I24" s="102"/>
      <c r="J24" s="89"/>
      <c r="K24" s="97"/>
      <c r="L24" s="97"/>
    </row>
    <row r="25" spans="1:12" ht="12.75">
      <c r="A25" s="89"/>
      <c r="B25" s="100">
        <v>17</v>
      </c>
      <c r="C25" s="101">
        <v>5401.87</v>
      </c>
      <c r="D25" s="89"/>
      <c r="E25" s="100">
        <v>17</v>
      </c>
      <c r="F25" s="101">
        <v>7022.45</v>
      </c>
      <c r="G25" s="89"/>
      <c r="H25" s="102"/>
      <c r="I25" s="102"/>
      <c r="J25" s="89"/>
      <c r="K25" s="97"/>
      <c r="L25" s="97"/>
    </row>
    <row r="26" spans="1:12" ht="12.75">
      <c r="A26" s="89"/>
      <c r="B26" s="100">
        <v>18</v>
      </c>
      <c r="C26" s="101">
        <v>5563.92</v>
      </c>
      <c r="D26" s="89"/>
      <c r="E26" s="100">
        <v>18</v>
      </c>
      <c r="F26" s="101">
        <v>7233.13</v>
      </c>
      <c r="G26" s="89"/>
      <c r="H26" s="102"/>
      <c r="I26" s="102"/>
      <c r="J26" s="89"/>
      <c r="K26" s="97"/>
      <c r="L26" s="97"/>
    </row>
    <row r="27" spans="1:12" ht="12.75">
      <c r="A27" s="89"/>
      <c r="B27" s="100">
        <v>19</v>
      </c>
      <c r="C27" s="101">
        <v>5730.85</v>
      </c>
      <c r="D27" s="89"/>
      <c r="E27" s="102"/>
      <c r="F27" s="102"/>
      <c r="G27" s="89"/>
      <c r="H27" s="102"/>
      <c r="I27" s="102"/>
      <c r="J27" s="89"/>
      <c r="K27" s="97"/>
      <c r="L27" s="97"/>
    </row>
    <row r="28" spans="1:12" ht="12.75">
      <c r="A28" s="89"/>
      <c r="B28" s="100">
        <v>20</v>
      </c>
      <c r="C28" s="101">
        <v>5902.78</v>
      </c>
      <c r="D28" s="89"/>
      <c r="E28" s="102"/>
      <c r="F28" s="102"/>
      <c r="G28" s="89"/>
      <c r="H28" s="102"/>
      <c r="I28" s="102"/>
      <c r="J28" s="89"/>
      <c r="K28" s="97"/>
      <c r="L28" s="97"/>
    </row>
    <row r="29" spans="1:12" ht="12.75">
      <c r="A29" s="89"/>
      <c r="B29" s="100">
        <v>21</v>
      </c>
      <c r="C29" s="101">
        <v>6079.84</v>
      </c>
      <c r="D29" s="89"/>
      <c r="E29" s="102"/>
      <c r="F29" s="102"/>
      <c r="G29" s="89"/>
      <c r="H29" s="102"/>
      <c r="I29" s="102"/>
      <c r="J29" s="89"/>
      <c r="K29" s="97"/>
      <c r="L29" s="97"/>
    </row>
    <row r="30" spans="1:12" ht="12.75">
      <c r="A30" s="89"/>
      <c r="B30" s="100">
        <v>22</v>
      </c>
      <c r="C30" s="101">
        <v>6262.25</v>
      </c>
      <c r="D30" s="89"/>
      <c r="E30" s="102"/>
      <c r="F30" s="102"/>
      <c r="G30" s="89"/>
      <c r="H30" s="102"/>
      <c r="I30" s="102"/>
      <c r="J30" s="89"/>
      <c r="K30" s="97"/>
      <c r="L30" s="97"/>
    </row>
    <row r="31" spans="1:12" ht="12.75">
      <c r="A31" s="89"/>
      <c r="B31" s="100">
        <v>23</v>
      </c>
      <c r="C31" s="101">
        <v>6450.09</v>
      </c>
      <c r="D31" s="89"/>
      <c r="E31" s="102"/>
      <c r="F31" s="102"/>
      <c r="G31" s="89"/>
      <c r="H31" s="102"/>
      <c r="I31" s="102"/>
      <c r="J31" s="89"/>
      <c r="K31" s="97"/>
      <c r="L31" s="97"/>
    </row>
    <row r="32" spans="1:12" ht="12.75">
      <c r="A32" s="89"/>
      <c r="B32" s="100">
        <v>24</v>
      </c>
      <c r="C32" s="101">
        <v>6643.64</v>
      </c>
      <c r="D32" s="89"/>
      <c r="E32" s="102"/>
      <c r="F32" s="102"/>
      <c r="G32" s="89"/>
      <c r="H32" s="102"/>
      <c r="I32" s="102"/>
      <c r="J32" s="89"/>
      <c r="K32" s="97"/>
      <c r="L32" s="97"/>
    </row>
    <row r="33" spans="1:12" ht="12.75">
      <c r="A33" s="89"/>
      <c r="B33" s="100">
        <v>25</v>
      </c>
      <c r="C33" s="101">
        <v>6842.93</v>
      </c>
      <c r="D33" s="89"/>
      <c r="E33" s="102"/>
      <c r="F33" s="102"/>
      <c r="G33" s="89"/>
      <c r="H33" s="102"/>
      <c r="I33" s="102"/>
      <c r="J33" s="89"/>
      <c r="K33" s="97"/>
      <c r="L33" s="97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rowBreaks count="1" manualBreakCount="1">
    <brk id="3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508"/>
  <sheetViews>
    <sheetView zoomScale="128" zoomScaleNormal="128" zoomScaleSheetLayoutView="120" workbookViewId="0" topLeftCell="A1">
      <selection activeCell="A2" sqref="A2"/>
    </sheetView>
  </sheetViews>
  <sheetFormatPr defaultColWidth="10.28125" defaultRowHeight="12.75"/>
  <cols>
    <col min="1" max="1" width="80.28125" style="104" customWidth="1"/>
    <col min="2" max="2" width="7.57421875" style="105" customWidth="1"/>
    <col min="3" max="3" width="10.7109375" style="104" customWidth="1"/>
    <col min="4" max="4" width="11.421875" style="104" customWidth="1"/>
    <col min="5" max="250" width="11.00390625" style="0" customWidth="1"/>
    <col min="251" max="16384" width="12.00390625" style="0" customWidth="1"/>
  </cols>
  <sheetData>
    <row r="1" spans="1:4" ht="93" customHeight="1">
      <c r="A1" s="106"/>
      <c r="B1" s="107"/>
      <c r="C1" s="106"/>
      <c r="D1" s="106"/>
    </row>
    <row r="2" spans="1:4" ht="13.5" customHeight="1">
      <c r="A2" s="108" t="s">
        <v>143</v>
      </c>
      <c r="B2" s="108"/>
      <c r="C2" s="108"/>
      <c r="D2" s="108"/>
    </row>
    <row r="3" spans="1:4" ht="13.5" customHeight="1">
      <c r="A3" s="109" t="s">
        <v>144</v>
      </c>
      <c r="B3" s="110" t="s">
        <v>145</v>
      </c>
      <c r="C3" s="110"/>
      <c r="D3" s="110"/>
    </row>
    <row r="4" spans="1:4" ht="13.5" customHeight="1">
      <c r="A4" s="111" t="s">
        <v>146</v>
      </c>
      <c r="B4" s="112" t="s">
        <v>147</v>
      </c>
      <c r="C4" s="111" t="s">
        <v>148</v>
      </c>
      <c r="D4" s="111" t="s">
        <v>149</v>
      </c>
    </row>
    <row r="5" spans="1:4" ht="14.25">
      <c r="A5" s="113" t="s">
        <v>150</v>
      </c>
      <c r="B5" s="114">
        <v>103</v>
      </c>
      <c r="C5" s="115">
        <f>AuxReajuste!$B$15</f>
        <v>2809.22</v>
      </c>
      <c r="D5" s="116">
        <v>0.30000000000000004</v>
      </c>
    </row>
    <row r="6" spans="1:4" s="121" customFormat="1" ht="14.25">
      <c r="A6" s="117" t="s">
        <v>151</v>
      </c>
      <c r="B6" s="118">
        <v>7</v>
      </c>
      <c r="C6" s="119">
        <f>AuxReajuste!$B$2</f>
        <v>6166.76</v>
      </c>
      <c r="D6" s="120">
        <v>0.4</v>
      </c>
    </row>
    <row r="7" spans="1:4" ht="14.25">
      <c r="A7" s="113" t="s">
        <v>152</v>
      </c>
      <c r="B7" s="122">
        <v>1</v>
      </c>
      <c r="C7" s="115">
        <f>AuxReajuste!$B$3</f>
        <v>7474.9</v>
      </c>
      <c r="D7" s="116">
        <v>0.4</v>
      </c>
    </row>
    <row r="8" spans="1:4" ht="14.25">
      <c r="A8" s="113" t="s">
        <v>153</v>
      </c>
      <c r="B8" s="114">
        <v>33</v>
      </c>
      <c r="C8" s="115">
        <f>AuxReajuste!$B$4</f>
        <v>5606.16</v>
      </c>
      <c r="D8" s="116">
        <v>0.4</v>
      </c>
    </row>
    <row r="9" spans="1:4" ht="14.25">
      <c r="A9" s="113" t="s">
        <v>154</v>
      </c>
      <c r="B9" s="114">
        <v>18</v>
      </c>
      <c r="C9" s="115">
        <f>AuxReajuste!$B$5</f>
        <v>5876.6</v>
      </c>
      <c r="D9" s="116">
        <v>0.4</v>
      </c>
    </row>
    <row r="10" spans="1:4" s="121" customFormat="1" ht="14.25">
      <c r="A10" s="117" t="s">
        <v>155</v>
      </c>
      <c r="B10" s="118">
        <v>1</v>
      </c>
      <c r="C10" s="119">
        <f>AuxReajuste!$B$6</f>
        <v>5876.6</v>
      </c>
      <c r="D10" s="120">
        <v>0.4</v>
      </c>
    </row>
    <row r="11" spans="1:4" ht="14.25">
      <c r="A11" s="113" t="s">
        <v>156</v>
      </c>
      <c r="B11" s="114">
        <v>18</v>
      </c>
      <c r="C11" s="115">
        <f>AuxReajuste!$B$7</f>
        <v>6166.76</v>
      </c>
      <c r="D11" s="116">
        <v>0.4</v>
      </c>
    </row>
    <row r="12" spans="1:4" ht="14.25">
      <c r="A12" s="113" t="s">
        <v>157</v>
      </c>
      <c r="B12" s="122">
        <v>28</v>
      </c>
      <c r="C12" s="115">
        <f>AuxReajuste!$B$8</f>
        <v>5876.6</v>
      </c>
      <c r="D12" s="116">
        <v>0.4</v>
      </c>
    </row>
    <row r="13" spans="1:4" ht="14.25">
      <c r="A13" s="117" t="s">
        <v>158</v>
      </c>
      <c r="B13" s="118">
        <v>9</v>
      </c>
      <c r="C13" s="119">
        <f>AuxReajuste!$B$8</f>
        <v>5876.6</v>
      </c>
      <c r="D13" s="120">
        <v>0.4</v>
      </c>
    </row>
    <row r="14" spans="1:4" ht="14.25">
      <c r="A14" s="117" t="s">
        <v>159</v>
      </c>
      <c r="B14" s="118">
        <v>18</v>
      </c>
      <c r="C14" s="119">
        <f>AuxReajuste!$B$9</f>
        <v>6166.76</v>
      </c>
      <c r="D14" s="120">
        <v>0.4</v>
      </c>
    </row>
    <row r="15" spans="1:4" ht="14.25">
      <c r="A15" s="117" t="s">
        <v>160</v>
      </c>
      <c r="B15" s="118">
        <v>11</v>
      </c>
      <c r="C15" s="119">
        <f>AuxReajuste!$B$10</f>
        <v>7474.9</v>
      </c>
      <c r="D15" s="120">
        <v>0.4</v>
      </c>
    </row>
    <row r="16" spans="1:4" ht="14.25">
      <c r="A16" s="117" t="s">
        <v>161</v>
      </c>
      <c r="B16" s="118">
        <v>8</v>
      </c>
      <c r="C16" s="119">
        <f>AuxReajuste!$B$11</f>
        <v>8969.86</v>
      </c>
      <c r="D16" s="120">
        <v>0.4</v>
      </c>
    </row>
    <row r="17" spans="1:4" ht="14.25">
      <c r="A17" s="113" t="s">
        <v>162</v>
      </c>
      <c r="B17" s="122">
        <v>1</v>
      </c>
      <c r="C17" s="115">
        <f>AuxReajuste!$B$12</f>
        <v>5876.6</v>
      </c>
      <c r="D17" s="116">
        <v>0.4</v>
      </c>
    </row>
    <row r="18" spans="1:4" ht="14.25">
      <c r="A18" s="117" t="s">
        <v>163</v>
      </c>
      <c r="B18" s="118">
        <v>29</v>
      </c>
      <c r="C18" s="119">
        <f>AuxReajuste!$B$13</f>
        <v>1744.8</v>
      </c>
      <c r="D18" s="120">
        <v>0.2</v>
      </c>
    </row>
    <row r="19" spans="1:4" ht="14.25">
      <c r="A19" s="117" t="s">
        <v>164</v>
      </c>
      <c r="B19" s="118">
        <v>38</v>
      </c>
      <c r="C19" s="119">
        <f>AuxReajuste!$B$14</f>
        <v>2240.91</v>
      </c>
      <c r="D19" s="120">
        <v>0.25</v>
      </c>
    </row>
    <row r="20" spans="1:4" ht="14.25">
      <c r="A20" s="117" t="s">
        <v>165</v>
      </c>
      <c r="B20" s="118">
        <v>44</v>
      </c>
      <c r="C20" s="119">
        <f>AuxReajuste!$B$15</f>
        <v>2809.22</v>
      </c>
      <c r="D20" s="120">
        <v>0.30000000000000004</v>
      </c>
    </row>
    <row r="21" spans="1:4" ht="14.25">
      <c r="A21" s="117" t="s">
        <v>166</v>
      </c>
      <c r="B21" s="118">
        <v>28</v>
      </c>
      <c r="C21" s="119">
        <f>AuxReajuste!$B$16</f>
        <v>3688.88</v>
      </c>
      <c r="D21" s="120">
        <v>0.4</v>
      </c>
    </row>
    <row r="22" spans="1:4" ht="14.25">
      <c r="A22" s="123" t="s">
        <v>167</v>
      </c>
      <c r="B22" s="124">
        <v>1</v>
      </c>
      <c r="C22" s="125">
        <f>AuxReajuste!$B$18</f>
        <v>7474.9</v>
      </c>
      <c r="D22" s="126">
        <v>0.4</v>
      </c>
    </row>
    <row r="23" spans="1:4" ht="14.25">
      <c r="A23" s="113" t="s">
        <v>168</v>
      </c>
      <c r="B23" s="122">
        <v>1</v>
      </c>
      <c r="C23" s="115">
        <f>AuxReajuste!$B$19</f>
        <v>7474.9</v>
      </c>
      <c r="D23" s="116">
        <v>0.4</v>
      </c>
    </row>
    <row r="24" spans="1:4" ht="14.25">
      <c r="A24" s="117" t="s">
        <v>169</v>
      </c>
      <c r="B24" s="118">
        <v>10</v>
      </c>
      <c r="C24" s="119">
        <f>AuxReajuste!$B$20</f>
        <v>4109.84</v>
      </c>
      <c r="D24" s="120">
        <v>0.2</v>
      </c>
    </row>
    <row r="25" spans="1:4" ht="14.25">
      <c r="A25" s="117" t="s">
        <v>170</v>
      </c>
      <c r="B25" s="118">
        <v>13</v>
      </c>
      <c r="C25" s="119">
        <f>AuxReajuste!$B$17</f>
        <v>4109.84</v>
      </c>
      <c r="D25" s="120">
        <v>0.5</v>
      </c>
    </row>
    <row r="26" spans="1:4" ht="14.25">
      <c r="A26" s="113" t="s">
        <v>171</v>
      </c>
      <c r="B26" s="114">
        <v>11</v>
      </c>
      <c r="C26" s="115">
        <f>AuxReajuste!$B$20</f>
        <v>4109.84</v>
      </c>
      <c r="D26" s="116">
        <v>0.35</v>
      </c>
    </row>
    <row r="27" spans="1:4" ht="14.25">
      <c r="A27" s="113" t="s">
        <v>172</v>
      </c>
      <c r="B27" s="122">
        <v>1</v>
      </c>
      <c r="C27" s="115">
        <f>AuxReajuste!$B$20</f>
        <v>4109.84</v>
      </c>
      <c r="D27" s="116">
        <v>0.35</v>
      </c>
    </row>
    <row r="28" spans="1:4" ht="14.25">
      <c r="A28" s="113" t="s">
        <v>173</v>
      </c>
      <c r="B28" s="122">
        <v>1</v>
      </c>
      <c r="C28" s="115">
        <f>AuxReajuste!$B$20</f>
        <v>4109.84</v>
      </c>
      <c r="D28" s="116">
        <v>0.35</v>
      </c>
    </row>
    <row r="29" spans="1:4" ht="14.25">
      <c r="A29" s="113" t="s">
        <v>174</v>
      </c>
      <c r="B29" s="122">
        <v>1</v>
      </c>
      <c r="C29" s="115">
        <f>AuxReajuste!$B$20</f>
        <v>4109.84</v>
      </c>
      <c r="D29" s="116">
        <v>0.35</v>
      </c>
    </row>
    <row r="30" spans="1:4" ht="14.25">
      <c r="A30" s="113" t="s">
        <v>175</v>
      </c>
      <c r="B30" s="114">
        <v>12</v>
      </c>
      <c r="C30" s="115">
        <f>AuxReajuste!$B$24</f>
        <v>6166.76</v>
      </c>
      <c r="D30" s="116">
        <v>0.4</v>
      </c>
    </row>
    <row r="31" spans="1:4" ht="14.25">
      <c r="A31" s="113" t="s">
        <v>176</v>
      </c>
      <c r="B31" s="122">
        <v>1</v>
      </c>
      <c r="C31" s="127" t="s">
        <v>177</v>
      </c>
      <c r="D31" s="116">
        <v>0.5</v>
      </c>
    </row>
    <row r="32" spans="1:4" ht="14.25">
      <c r="A32" s="65" t="s">
        <v>178</v>
      </c>
      <c r="B32" s="118">
        <v>1</v>
      </c>
      <c r="C32" s="119">
        <f>AuxReajuste!$B$20</f>
        <v>4109.84</v>
      </c>
      <c r="D32" s="120">
        <v>0.2</v>
      </c>
    </row>
    <row r="33" spans="1:4" ht="14.25">
      <c r="A33" s="128" t="s">
        <v>179</v>
      </c>
      <c r="B33" s="53">
        <v>1</v>
      </c>
      <c r="C33" s="119">
        <f>AuxReajuste!$B$20</f>
        <v>4109.84</v>
      </c>
      <c r="D33" s="120">
        <v>0.2</v>
      </c>
    </row>
    <row r="34" spans="1:4" s="121" customFormat="1" ht="14.25">
      <c r="A34" s="117" t="s">
        <v>180</v>
      </c>
      <c r="B34" s="118">
        <v>1</v>
      </c>
      <c r="C34" s="119">
        <f>AuxReajuste!$B$20</f>
        <v>4109.84</v>
      </c>
      <c r="D34" s="120">
        <v>0.2</v>
      </c>
    </row>
    <row r="35" spans="1:4" ht="14.25">
      <c r="A35" s="113" t="s">
        <v>181</v>
      </c>
      <c r="B35" s="122">
        <v>1</v>
      </c>
      <c r="C35" s="115">
        <f>AuxReajuste!$B$20</f>
        <v>4109.84</v>
      </c>
      <c r="D35" s="116">
        <v>0.2</v>
      </c>
    </row>
    <row r="36" spans="1:4" ht="14.25">
      <c r="A36" s="113" t="s">
        <v>182</v>
      </c>
      <c r="B36" s="122">
        <v>1</v>
      </c>
      <c r="C36" s="115">
        <f>AuxReajuste!$B$20</f>
        <v>4109.84</v>
      </c>
      <c r="D36" s="116">
        <v>0.2</v>
      </c>
    </row>
    <row r="37" spans="1:4" ht="14.25">
      <c r="A37" s="113" t="s">
        <v>183</v>
      </c>
      <c r="B37" s="122">
        <v>1</v>
      </c>
      <c r="C37" s="115">
        <f>AuxReajuste!$B$20</f>
        <v>4109.84</v>
      </c>
      <c r="D37" s="116">
        <v>0.2</v>
      </c>
    </row>
    <row r="38" spans="1:4" ht="14.25">
      <c r="A38" s="113" t="s">
        <v>184</v>
      </c>
      <c r="B38" s="122">
        <v>1</v>
      </c>
      <c r="C38" s="115">
        <f>AuxReajuste!$B$20</f>
        <v>4109.84</v>
      </c>
      <c r="D38" s="116">
        <v>0.2</v>
      </c>
    </row>
    <row r="39" spans="1:4" ht="14.25">
      <c r="A39" s="113" t="s">
        <v>185</v>
      </c>
      <c r="B39" s="122">
        <v>1</v>
      </c>
      <c r="C39" s="115">
        <f>AuxReajuste!$B$20</f>
        <v>4109.84</v>
      </c>
      <c r="D39" s="116">
        <v>0.2</v>
      </c>
    </row>
    <row r="40" spans="1:4" ht="14.25">
      <c r="A40" s="113" t="s">
        <v>186</v>
      </c>
      <c r="B40" s="122">
        <v>1</v>
      </c>
      <c r="C40" s="115">
        <f>AuxReajuste!$B$20</f>
        <v>4109.84</v>
      </c>
      <c r="D40" s="116">
        <v>0.2</v>
      </c>
    </row>
    <row r="41" spans="1:4" ht="14.25">
      <c r="A41" s="117" t="s">
        <v>187</v>
      </c>
      <c r="B41" s="118">
        <v>1</v>
      </c>
      <c r="C41" s="119">
        <f>AuxReajuste!$B$20</f>
        <v>4109.84</v>
      </c>
      <c r="D41" s="120">
        <v>0.2</v>
      </c>
    </row>
    <row r="42" spans="1:4" ht="14.25">
      <c r="A42" s="65" t="s">
        <v>188</v>
      </c>
      <c r="B42" s="118">
        <v>1</v>
      </c>
      <c r="C42" s="119">
        <f>AuxReajuste!$B$20</f>
        <v>4109.84</v>
      </c>
      <c r="D42" s="120">
        <v>0.2</v>
      </c>
    </row>
    <row r="43" spans="1:4" ht="14.25">
      <c r="A43" s="113" t="s">
        <v>189</v>
      </c>
      <c r="B43" s="122">
        <v>1</v>
      </c>
      <c r="C43" s="115">
        <f>AuxReajuste!$B$20</f>
        <v>4109.84</v>
      </c>
      <c r="D43" s="116">
        <v>0.2</v>
      </c>
    </row>
    <row r="44" spans="1:4" ht="14.25">
      <c r="A44" s="129" t="s">
        <v>190</v>
      </c>
      <c r="B44" s="118">
        <v>1</v>
      </c>
      <c r="C44" s="119">
        <f>AuxReajuste!$B$20</f>
        <v>4109.84</v>
      </c>
      <c r="D44" s="120">
        <v>0.2</v>
      </c>
    </row>
    <row r="45" spans="1:4" ht="14.25">
      <c r="A45" s="117" t="s">
        <v>191</v>
      </c>
      <c r="B45" s="118">
        <v>1</v>
      </c>
      <c r="C45" s="119">
        <f>AuxReajuste!$B$20</f>
        <v>4109.84</v>
      </c>
      <c r="D45" s="120">
        <v>0.2</v>
      </c>
    </row>
    <row r="46" spans="1:4" ht="14.25">
      <c r="A46" s="117" t="s">
        <v>192</v>
      </c>
      <c r="B46" s="118">
        <v>1</v>
      </c>
      <c r="C46" s="119">
        <f>AuxReajuste!$B$20</f>
        <v>4109.84</v>
      </c>
      <c r="D46" s="120">
        <v>0.2</v>
      </c>
    </row>
    <row r="47" spans="1:4" ht="14.25">
      <c r="A47" s="65" t="s">
        <v>193</v>
      </c>
      <c r="B47" s="118">
        <v>1</v>
      </c>
      <c r="C47" s="119">
        <f>AuxReajuste!$B$20</f>
        <v>4109.84</v>
      </c>
      <c r="D47" s="120">
        <v>0.2</v>
      </c>
    </row>
    <row r="48" spans="1:4" s="130" customFormat="1" ht="14.25">
      <c r="A48" s="113" t="s">
        <v>194</v>
      </c>
      <c r="B48" s="122">
        <v>1</v>
      </c>
      <c r="C48" s="115">
        <f>AuxReajuste!$B$20</f>
        <v>4109.84</v>
      </c>
      <c r="D48" s="116">
        <v>0.2</v>
      </c>
    </row>
    <row r="49" spans="1:4" ht="14.25">
      <c r="A49" s="113" t="s">
        <v>195</v>
      </c>
      <c r="B49" s="122">
        <v>1</v>
      </c>
      <c r="C49" s="115">
        <f>AuxReajuste!$B$20</f>
        <v>4109.84</v>
      </c>
      <c r="D49" s="116">
        <v>0.2</v>
      </c>
    </row>
    <row r="50" spans="1:4" ht="14.25">
      <c r="A50" s="117" t="s">
        <v>196</v>
      </c>
      <c r="B50" s="118">
        <v>1</v>
      </c>
      <c r="C50" s="119">
        <f>AuxReajuste!$B$20</f>
        <v>4109.84</v>
      </c>
      <c r="D50" s="120">
        <v>0.2</v>
      </c>
    </row>
    <row r="51" spans="1:4" ht="14.25">
      <c r="A51" s="113" t="s">
        <v>197</v>
      </c>
      <c r="B51" s="122">
        <v>1</v>
      </c>
      <c r="C51" s="115">
        <f>AuxReajuste!$B$20</f>
        <v>4109.84</v>
      </c>
      <c r="D51" s="116">
        <v>0.2</v>
      </c>
    </row>
    <row r="52" spans="1:4" ht="14.25">
      <c r="A52" s="113" t="s">
        <v>198</v>
      </c>
      <c r="B52" s="122">
        <v>1</v>
      </c>
      <c r="C52" s="115">
        <f>AuxReajuste!$B$20</f>
        <v>4109.84</v>
      </c>
      <c r="D52" s="116">
        <v>0.2</v>
      </c>
    </row>
    <row r="53" spans="1:4" s="131" customFormat="1" ht="14.25">
      <c r="A53" s="113" t="s">
        <v>199</v>
      </c>
      <c r="B53" s="122">
        <v>1</v>
      </c>
      <c r="C53" s="115">
        <f>AuxReajuste!$B$20</f>
        <v>4109.84</v>
      </c>
      <c r="D53" s="116">
        <v>0.2</v>
      </c>
    </row>
    <row r="54" spans="1:4" ht="14.25">
      <c r="A54" s="113" t="s">
        <v>200</v>
      </c>
      <c r="B54" s="122">
        <v>1</v>
      </c>
      <c r="C54" s="115">
        <f>AuxReajuste!$B$20</f>
        <v>4109.84</v>
      </c>
      <c r="D54" s="116">
        <v>0.2</v>
      </c>
    </row>
    <row r="55" spans="1:4" ht="14.25">
      <c r="A55" s="113" t="s">
        <v>201</v>
      </c>
      <c r="B55" s="122">
        <v>1</v>
      </c>
      <c r="C55" s="115">
        <f>AuxReajuste!$B$20</f>
        <v>4109.84</v>
      </c>
      <c r="D55" s="116">
        <v>0.2</v>
      </c>
    </row>
    <row r="56" spans="1:4" ht="14.25">
      <c r="A56" s="113" t="s">
        <v>202</v>
      </c>
      <c r="B56" s="122">
        <v>1</v>
      </c>
      <c r="C56" s="115">
        <f>AuxReajuste!$B$20</f>
        <v>4109.84</v>
      </c>
      <c r="D56" s="116">
        <v>0.2</v>
      </c>
    </row>
    <row r="57" spans="1:4" ht="14.25">
      <c r="A57" s="113" t="s">
        <v>203</v>
      </c>
      <c r="B57" s="122">
        <v>1</v>
      </c>
      <c r="C57" s="115">
        <f>AuxReajuste!$B$20</f>
        <v>4109.84</v>
      </c>
      <c r="D57" s="116">
        <v>0.2</v>
      </c>
    </row>
    <row r="58" spans="1:4" ht="14.25">
      <c r="A58" s="113" t="s">
        <v>204</v>
      </c>
      <c r="B58" s="122">
        <v>1</v>
      </c>
      <c r="C58" s="115">
        <f>AuxReajuste!$B$20</f>
        <v>4109.84</v>
      </c>
      <c r="D58" s="116">
        <v>0.2</v>
      </c>
    </row>
    <row r="59" spans="1:4" ht="14.25">
      <c r="A59" s="113" t="s">
        <v>205</v>
      </c>
      <c r="B59" s="122">
        <v>1</v>
      </c>
      <c r="C59" s="115">
        <f>AuxReajuste!$B$20</f>
        <v>4109.84</v>
      </c>
      <c r="D59" s="116">
        <v>0.2</v>
      </c>
    </row>
    <row r="60" spans="1:4" ht="14.25">
      <c r="A60" s="113" t="s">
        <v>206</v>
      </c>
      <c r="B60" s="122">
        <v>1</v>
      </c>
      <c r="C60" s="115">
        <f>AuxReajuste!$B$20</f>
        <v>4109.84</v>
      </c>
      <c r="D60" s="116">
        <v>0.2</v>
      </c>
    </row>
    <row r="61" spans="1:4" s="130" customFormat="1" ht="14.25">
      <c r="A61" s="113" t="s">
        <v>207</v>
      </c>
      <c r="B61" s="122">
        <v>1</v>
      </c>
      <c r="C61" s="115">
        <f>AuxReajuste!$B$20</f>
        <v>4109.84</v>
      </c>
      <c r="D61" s="116">
        <v>0.2</v>
      </c>
    </row>
    <row r="62" spans="1:4" ht="14.25">
      <c r="A62" s="113" t="s">
        <v>208</v>
      </c>
      <c r="B62" s="122">
        <v>1</v>
      </c>
      <c r="C62" s="115">
        <f>AuxReajuste!$B$20</f>
        <v>4109.84</v>
      </c>
      <c r="D62" s="116">
        <v>0.2</v>
      </c>
    </row>
    <row r="63" spans="1:4" ht="14.25">
      <c r="A63" s="113" t="s">
        <v>209</v>
      </c>
      <c r="B63" s="122">
        <v>1</v>
      </c>
      <c r="C63" s="115">
        <f>AuxReajuste!$B$20</f>
        <v>4109.84</v>
      </c>
      <c r="D63" s="116">
        <v>0.2</v>
      </c>
    </row>
    <row r="64" spans="1:4" ht="14.25">
      <c r="A64" s="117" t="s">
        <v>210</v>
      </c>
      <c r="B64" s="118">
        <v>1</v>
      </c>
      <c r="C64" s="119">
        <f>AuxReajuste!$B$20</f>
        <v>4109.84</v>
      </c>
      <c r="D64" s="120">
        <v>0.2</v>
      </c>
    </row>
    <row r="65" spans="1:4" ht="14.25">
      <c r="A65" s="113" t="s">
        <v>211</v>
      </c>
      <c r="B65" s="122">
        <v>1</v>
      </c>
      <c r="C65" s="115">
        <f>AuxReajuste!$B$20</f>
        <v>4109.84</v>
      </c>
      <c r="D65" s="116">
        <v>0.2</v>
      </c>
    </row>
    <row r="66" spans="1:4" ht="14.25">
      <c r="A66" s="113" t="s">
        <v>212</v>
      </c>
      <c r="B66" s="122">
        <v>1</v>
      </c>
      <c r="C66" s="115">
        <f>AuxReajuste!$B$20</f>
        <v>4109.84</v>
      </c>
      <c r="D66" s="116">
        <v>0.2</v>
      </c>
    </row>
    <row r="67" spans="1:4" ht="14.25">
      <c r="A67" s="117" t="s">
        <v>213</v>
      </c>
      <c r="B67" s="118">
        <v>1</v>
      </c>
      <c r="C67" s="119">
        <f>AuxReajuste!$B$20</f>
        <v>4109.84</v>
      </c>
      <c r="D67" s="120">
        <v>0.2</v>
      </c>
    </row>
    <row r="68" spans="1:4" ht="14.25">
      <c r="A68" s="113" t="s">
        <v>214</v>
      </c>
      <c r="B68" s="122">
        <v>1</v>
      </c>
      <c r="C68" s="115">
        <f>AuxReajuste!$B$20</f>
        <v>4109.84</v>
      </c>
      <c r="D68" s="116">
        <v>0.2</v>
      </c>
    </row>
    <row r="69" spans="1:4" ht="14.25">
      <c r="A69" s="113" t="s">
        <v>215</v>
      </c>
      <c r="B69" s="122">
        <v>1</v>
      </c>
      <c r="C69" s="115">
        <f>AuxReajuste!$B$20</f>
        <v>4109.84</v>
      </c>
      <c r="D69" s="116">
        <v>0.2</v>
      </c>
    </row>
    <row r="70" spans="1:4" s="132" customFormat="1" ht="14.25">
      <c r="A70" s="117" t="s">
        <v>216</v>
      </c>
      <c r="B70" s="118">
        <v>1</v>
      </c>
      <c r="C70" s="119">
        <f>AuxReajuste!$B$20</f>
        <v>4109.84</v>
      </c>
      <c r="D70" s="120">
        <v>0.2</v>
      </c>
    </row>
    <row r="71" spans="1:4" s="132" customFormat="1" ht="14.25">
      <c r="A71" s="113" t="s">
        <v>217</v>
      </c>
      <c r="B71" s="122">
        <v>1</v>
      </c>
      <c r="C71" s="115">
        <f>AuxReajuste!$B$20</f>
        <v>4109.84</v>
      </c>
      <c r="D71" s="116">
        <v>0.2</v>
      </c>
    </row>
    <row r="72" spans="1:4" s="132" customFormat="1" ht="14.25">
      <c r="A72" s="113" t="s">
        <v>218</v>
      </c>
      <c r="B72" s="122">
        <v>1</v>
      </c>
      <c r="C72" s="115">
        <f>AuxReajuste!$B$20</f>
        <v>4109.84</v>
      </c>
      <c r="D72" s="116">
        <v>0.2</v>
      </c>
    </row>
    <row r="73" spans="1:4" s="132" customFormat="1" ht="14.25">
      <c r="A73" s="113" t="s">
        <v>219</v>
      </c>
      <c r="B73" s="122">
        <v>1</v>
      </c>
      <c r="C73" s="115">
        <f>AuxReajuste!$B$20</f>
        <v>4109.84</v>
      </c>
      <c r="D73" s="116">
        <v>0.2</v>
      </c>
    </row>
    <row r="74" spans="1:4" s="132" customFormat="1" ht="14.25">
      <c r="A74" s="113" t="s">
        <v>220</v>
      </c>
      <c r="B74" s="122">
        <v>1</v>
      </c>
      <c r="C74" s="115">
        <f>AuxReajuste!$B$20</f>
        <v>4109.84</v>
      </c>
      <c r="D74" s="116">
        <v>0.2</v>
      </c>
    </row>
    <row r="75" spans="1:4" s="132" customFormat="1" ht="14.25">
      <c r="A75" s="113" t="s">
        <v>221</v>
      </c>
      <c r="B75" s="122">
        <v>1</v>
      </c>
      <c r="C75" s="115">
        <f>AuxReajuste!$B$20</f>
        <v>4109.84</v>
      </c>
      <c r="D75" s="116">
        <v>0.2</v>
      </c>
    </row>
    <row r="76" spans="1:4" s="132" customFormat="1" ht="14.25">
      <c r="A76" s="113" t="s">
        <v>222</v>
      </c>
      <c r="B76" s="122">
        <v>1</v>
      </c>
      <c r="C76" s="115">
        <f>AuxReajuste!$B$20</f>
        <v>4109.84</v>
      </c>
      <c r="D76" s="116">
        <v>0.2</v>
      </c>
    </row>
    <row r="77" spans="1:4" s="132" customFormat="1" ht="14.25">
      <c r="A77" s="117" t="s">
        <v>223</v>
      </c>
      <c r="B77" s="118">
        <v>1</v>
      </c>
      <c r="C77" s="119">
        <f>AuxReajuste!$B$20</f>
        <v>4109.84</v>
      </c>
      <c r="D77" s="120">
        <v>0.2</v>
      </c>
    </row>
    <row r="78" spans="1:4" s="132" customFormat="1" ht="14.25">
      <c r="A78" s="117" t="s">
        <v>224</v>
      </c>
      <c r="B78" s="118">
        <v>1</v>
      </c>
      <c r="C78" s="119">
        <f>AuxReajuste!$B$20</f>
        <v>4109.84</v>
      </c>
      <c r="D78" s="120">
        <v>0.2</v>
      </c>
    </row>
    <row r="79" spans="1:4" s="132" customFormat="1" ht="14.25">
      <c r="A79" s="113" t="s">
        <v>225</v>
      </c>
      <c r="B79" s="122">
        <v>1</v>
      </c>
      <c r="C79" s="115">
        <f>AuxReajuste!$B$20</f>
        <v>4109.84</v>
      </c>
      <c r="D79" s="116">
        <v>0.2</v>
      </c>
    </row>
    <row r="80" spans="1:4" s="132" customFormat="1" ht="14.25">
      <c r="A80" s="113" t="s">
        <v>226</v>
      </c>
      <c r="B80" s="122">
        <v>1</v>
      </c>
      <c r="C80" s="115">
        <f>AuxReajuste!$B$20</f>
        <v>4109.84</v>
      </c>
      <c r="D80" s="116">
        <v>0.2</v>
      </c>
    </row>
    <row r="81" spans="1:4" s="132" customFormat="1" ht="14.25">
      <c r="A81" s="117" t="s">
        <v>227</v>
      </c>
      <c r="B81" s="118">
        <v>1</v>
      </c>
      <c r="C81" s="119">
        <f>AuxReajuste!$B$20</f>
        <v>4109.84</v>
      </c>
      <c r="D81" s="120">
        <v>0.2</v>
      </c>
    </row>
    <row r="82" spans="1:4" s="132" customFormat="1" ht="14.25">
      <c r="A82" s="117" t="s">
        <v>228</v>
      </c>
      <c r="B82" s="118">
        <v>1</v>
      </c>
      <c r="C82" s="119">
        <f>AuxReajuste!$B$20</f>
        <v>4109.84</v>
      </c>
      <c r="D82" s="120">
        <v>0.2</v>
      </c>
    </row>
    <row r="83" spans="1:4" s="132" customFormat="1" ht="14.25">
      <c r="A83" s="113" t="s">
        <v>229</v>
      </c>
      <c r="B83" s="122">
        <v>1</v>
      </c>
      <c r="C83" s="115">
        <f>AuxReajuste!$B$20</f>
        <v>4109.84</v>
      </c>
      <c r="D83" s="116">
        <v>0.2</v>
      </c>
    </row>
    <row r="84" spans="1:4" s="132" customFormat="1" ht="14.25">
      <c r="A84" s="113" t="s">
        <v>230</v>
      </c>
      <c r="B84" s="122">
        <v>1</v>
      </c>
      <c r="C84" s="115">
        <f>AuxReajuste!$B$20</f>
        <v>4109.84</v>
      </c>
      <c r="D84" s="116">
        <v>0.2</v>
      </c>
    </row>
    <row r="85" spans="1:4" s="132" customFormat="1" ht="14.25">
      <c r="A85" s="113" t="s">
        <v>231</v>
      </c>
      <c r="B85" s="122">
        <v>1</v>
      </c>
      <c r="C85" s="115">
        <f>AuxReajuste!$B$20</f>
        <v>4109.84</v>
      </c>
      <c r="D85" s="116">
        <v>0.2</v>
      </c>
    </row>
    <row r="86" spans="1:4" s="132" customFormat="1" ht="14.25">
      <c r="A86" s="113" t="s">
        <v>232</v>
      </c>
      <c r="B86" s="122">
        <v>1</v>
      </c>
      <c r="C86" s="115">
        <f>AuxReajuste!$B$20</f>
        <v>4109.84</v>
      </c>
      <c r="D86" s="116">
        <v>0.2</v>
      </c>
    </row>
    <row r="87" spans="1:4" s="132" customFormat="1" ht="14.25">
      <c r="A87" s="113" t="s">
        <v>233</v>
      </c>
      <c r="B87" s="122">
        <v>1</v>
      </c>
      <c r="C87" s="115">
        <f>AuxReajuste!$B$20</f>
        <v>4109.84</v>
      </c>
      <c r="D87" s="116">
        <v>0.2</v>
      </c>
    </row>
    <row r="88" spans="1:4" s="132" customFormat="1" ht="14.25">
      <c r="A88" s="117" t="s">
        <v>234</v>
      </c>
      <c r="B88" s="118">
        <v>1</v>
      </c>
      <c r="C88" s="119">
        <f>AuxReajuste!$B$20</f>
        <v>4109.84</v>
      </c>
      <c r="D88" s="120">
        <v>0.2</v>
      </c>
    </row>
    <row r="89" spans="1:4" s="132" customFormat="1" ht="14.25">
      <c r="A89" s="113" t="s">
        <v>235</v>
      </c>
      <c r="B89" s="122">
        <v>1</v>
      </c>
      <c r="C89" s="115">
        <f>AuxReajuste!$B$20</f>
        <v>4109.84</v>
      </c>
      <c r="D89" s="116">
        <v>0.2</v>
      </c>
    </row>
    <row r="90" spans="1:4" s="132" customFormat="1" ht="14.25">
      <c r="A90" s="117" t="s">
        <v>236</v>
      </c>
      <c r="B90" s="118">
        <v>1</v>
      </c>
      <c r="C90" s="119">
        <f>AuxReajuste!$B$20</f>
        <v>4109.84</v>
      </c>
      <c r="D90" s="120">
        <v>0.2</v>
      </c>
    </row>
    <row r="91" spans="1:4" s="132" customFormat="1" ht="14.25">
      <c r="A91" s="113" t="s">
        <v>237</v>
      </c>
      <c r="B91" s="122">
        <v>1</v>
      </c>
      <c r="C91" s="115">
        <f>AuxReajuste!$B$20</f>
        <v>4109.84</v>
      </c>
      <c r="D91" s="116">
        <v>0.2</v>
      </c>
    </row>
    <row r="92" spans="1:4" s="132" customFormat="1" ht="14.25">
      <c r="A92" s="113" t="s">
        <v>238</v>
      </c>
      <c r="B92" s="122">
        <v>1</v>
      </c>
      <c r="C92" s="115">
        <f>AuxReajuste!$B$20</f>
        <v>4109.84</v>
      </c>
      <c r="D92" s="116">
        <v>0.2</v>
      </c>
    </row>
    <row r="93" spans="1:4" s="132" customFormat="1" ht="14.25">
      <c r="A93" s="117" t="s">
        <v>239</v>
      </c>
      <c r="B93" s="118">
        <v>1</v>
      </c>
      <c r="C93" s="119">
        <f>AuxReajuste!$B$20</f>
        <v>4109.84</v>
      </c>
      <c r="D93" s="120">
        <v>0.2</v>
      </c>
    </row>
    <row r="94" spans="1:4" s="132" customFormat="1" ht="14.25">
      <c r="A94" s="113" t="s">
        <v>240</v>
      </c>
      <c r="B94" s="122">
        <v>1</v>
      </c>
      <c r="C94" s="115">
        <f>AuxReajuste!$B$20</f>
        <v>4109.84</v>
      </c>
      <c r="D94" s="116">
        <v>0.2</v>
      </c>
    </row>
    <row r="95" spans="1:4" s="132" customFormat="1" ht="14.25">
      <c r="A95" s="117" t="s">
        <v>241</v>
      </c>
      <c r="B95" s="118">
        <v>1</v>
      </c>
      <c r="C95" s="119">
        <f>AuxReajuste!$B$20</f>
        <v>4109.84</v>
      </c>
      <c r="D95" s="120">
        <v>0.2</v>
      </c>
    </row>
    <row r="96" spans="1:4" s="132" customFormat="1" ht="14.25">
      <c r="A96" s="113" t="s">
        <v>242</v>
      </c>
      <c r="B96" s="122">
        <v>1</v>
      </c>
      <c r="C96" s="115">
        <f>AuxReajuste!$B$20</f>
        <v>4109.84</v>
      </c>
      <c r="D96" s="116">
        <v>0.2</v>
      </c>
    </row>
    <row r="97" spans="1:4" s="132" customFormat="1" ht="14.25">
      <c r="A97" s="117" t="s">
        <v>243</v>
      </c>
      <c r="B97" s="118">
        <v>1</v>
      </c>
      <c r="C97" s="119">
        <f>AuxReajuste!$B$20</f>
        <v>4109.84</v>
      </c>
      <c r="D97" s="120">
        <v>0.2</v>
      </c>
    </row>
    <row r="98" spans="1:4" s="132" customFormat="1" ht="14.25">
      <c r="A98" s="113" t="s">
        <v>244</v>
      </c>
      <c r="B98" s="122">
        <v>1</v>
      </c>
      <c r="C98" s="115">
        <f>AuxReajuste!$B$20</f>
        <v>4109.84</v>
      </c>
      <c r="D98" s="116">
        <v>0.2</v>
      </c>
    </row>
    <row r="99" spans="1:4" s="132" customFormat="1" ht="14.25">
      <c r="A99" s="113" t="s">
        <v>245</v>
      </c>
      <c r="B99" s="122">
        <v>1</v>
      </c>
      <c r="C99" s="115">
        <f>AuxReajuste!$B$20</f>
        <v>4109.84</v>
      </c>
      <c r="D99" s="116">
        <v>0.2</v>
      </c>
    </row>
    <row r="100" spans="1:4" s="132" customFormat="1" ht="14.25">
      <c r="A100" s="113" t="s">
        <v>246</v>
      </c>
      <c r="B100" s="122">
        <v>1</v>
      </c>
      <c r="C100" s="115">
        <f>AuxReajuste!$B$20</f>
        <v>4109.84</v>
      </c>
      <c r="D100" s="116">
        <v>0.2</v>
      </c>
    </row>
    <row r="101" spans="1:4" s="133" customFormat="1" ht="14.25">
      <c r="A101" s="113" t="s">
        <v>247</v>
      </c>
      <c r="B101" s="122">
        <v>1</v>
      </c>
      <c r="C101" s="115">
        <f>AuxReajuste!$B$20</f>
        <v>4109.84</v>
      </c>
      <c r="D101" s="116">
        <v>0.2</v>
      </c>
    </row>
    <row r="102" spans="1:4" s="133" customFormat="1" ht="14.25">
      <c r="A102" s="113" t="s">
        <v>248</v>
      </c>
      <c r="B102" s="122">
        <v>1</v>
      </c>
      <c r="C102" s="115">
        <f>AuxReajuste!$B$20</f>
        <v>4109.84</v>
      </c>
      <c r="D102" s="116">
        <v>0.2</v>
      </c>
    </row>
    <row r="103" spans="1:4" s="133" customFormat="1" ht="14.25">
      <c r="A103" s="113" t="s">
        <v>249</v>
      </c>
      <c r="B103" s="122">
        <v>1</v>
      </c>
      <c r="C103" s="115">
        <f>AuxReajuste!$B$20</f>
        <v>4109.84</v>
      </c>
      <c r="D103" s="116">
        <v>0.2</v>
      </c>
    </row>
    <row r="104" spans="1:4" s="133" customFormat="1" ht="14.25">
      <c r="A104" s="113" t="s">
        <v>250</v>
      </c>
      <c r="B104" s="122">
        <v>1</v>
      </c>
      <c r="C104" s="115">
        <f>AuxReajuste!$B$20</f>
        <v>4109.84</v>
      </c>
      <c r="D104" s="116">
        <v>0.2</v>
      </c>
    </row>
    <row r="105" spans="1:4" s="133" customFormat="1" ht="14.25">
      <c r="A105" s="113" t="s">
        <v>251</v>
      </c>
      <c r="B105" s="122">
        <v>1</v>
      </c>
      <c r="C105" s="115">
        <f>AuxReajuste!$B$20</f>
        <v>4109.84</v>
      </c>
      <c r="D105" s="116">
        <v>0.2</v>
      </c>
    </row>
    <row r="106" spans="1:4" s="133" customFormat="1" ht="14.25">
      <c r="A106" s="117" t="s">
        <v>252</v>
      </c>
      <c r="B106" s="118">
        <v>1</v>
      </c>
      <c r="C106" s="119">
        <f>AuxReajuste!$B$20</f>
        <v>4109.84</v>
      </c>
      <c r="D106" s="120">
        <v>0.2</v>
      </c>
    </row>
    <row r="107" spans="1:4" s="133" customFormat="1" ht="14.25">
      <c r="A107" s="117" t="s">
        <v>253</v>
      </c>
      <c r="B107" s="118">
        <v>1</v>
      </c>
      <c r="C107" s="119">
        <f>AuxReajuste!$B$20</f>
        <v>4109.84</v>
      </c>
      <c r="D107" s="120">
        <v>0.2</v>
      </c>
    </row>
    <row r="108" spans="1:4" s="133" customFormat="1" ht="14.25">
      <c r="A108" s="113" t="s">
        <v>254</v>
      </c>
      <c r="B108" s="122">
        <v>1</v>
      </c>
      <c r="C108" s="115">
        <f>AuxReajuste!$B$20</f>
        <v>4109.84</v>
      </c>
      <c r="D108" s="116">
        <v>0.2</v>
      </c>
    </row>
    <row r="109" spans="1:4" s="133" customFormat="1" ht="14.25">
      <c r="A109" s="113" t="s">
        <v>255</v>
      </c>
      <c r="B109" s="122">
        <v>1</v>
      </c>
      <c r="C109" s="115">
        <f>AuxReajuste!$B$20</f>
        <v>4109.84</v>
      </c>
      <c r="D109" s="116">
        <v>0.2</v>
      </c>
    </row>
    <row r="110" spans="1:4" s="133" customFormat="1" ht="14.25">
      <c r="A110" s="113" t="s">
        <v>256</v>
      </c>
      <c r="B110" s="122">
        <v>1</v>
      </c>
      <c r="C110" s="115">
        <f>AuxReajuste!$B$20</f>
        <v>4109.84</v>
      </c>
      <c r="D110" s="116">
        <v>0.2</v>
      </c>
    </row>
    <row r="111" spans="1:4" s="133" customFormat="1" ht="14.25">
      <c r="A111" s="113" t="s">
        <v>257</v>
      </c>
      <c r="B111" s="122">
        <v>1</v>
      </c>
      <c r="C111" s="115">
        <f>AuxReajuste!$B$20</f>
        <v>4109.84</v>
      </c>
      <c r="D111" s="116">
        <v>0.2</v>
      </c>
    </row>
    <row r="112" spans="1:4" s="133" customFormat="1" ht="14.25">
      <c r="A112" s="113" t="s">
        <v>258</v>
      </c>
      <c r="B112" s="122">
        <v>1</v>
      </c>
      <c r="C112" s="115">
        <f>AuxReajuste!$B$20</f>
        <v>4109.84</v>
      </c>
      <c r="D112" s="116">
        <v>0.2</v>
      </c>
    </row>
    <row r="113" spans="1:4" s="133" customFormat="1" ht="14.25">
      <c r="A113" s="113" t="s">
        <v>259</v>
      </c>
      <c r="B113" s="122">
        <v>1</v>
      </c>
      <c r="C113" s="115">
        <f>AuxReajuste!$B$20</f>
        <v>4109.84</v>
      </c>
      <c r="D113" s="116">
        <v>0.2</v>
      </c>
    </row>
    <row r="114" spans="1:4" s="133" customFormat="1" ht="14.25">
      <c r="A114" s="113" t="s">
        <v>260</v>
      </c>
      <c r="B114" s="122">
        <v>1</v>
      </c>
      <c r="C114" s="115">
        <f>AuxReajuste!$B$20</f>
        <v>4109.84</v>
      </c>
      <c r="D114" s="116">
        <v>0.2</v>
      </c>
    </row>
    <row r="115" spans="1:4" s="133" customFormat="1" ht="14.25">
      <c r="A115" s="113" t="s">
        <v>261</v>
      </c>
      <c r="B115" s="122">
        <v>1</v>
      </c>
      <c r="C115" s="115">
        <f>AuxReajuste!$B$20</f>
        <v>4109.84</v>
      </c>
      <c r="D115" s="116">
        <v>0.2</v>
      </c>
    </row>
    <row r="116" spans="1:4" s="133" customFormat="1" ht="14.25">
      <c r="A116" s="113" t="s">
        <v>262</v>
      </c>
      <c r="B116" s="122">
        <v>1</v>
      </c>
      <c r="C116" s="115">
        <f>AuxReajuste!$B$20</f>
        <v>4109.84</v>
      </c>
      <c r="D116" s="116">
        <v>0.2</v>
      </c>
    </row>
    <row r="117" spans="1:4" s="133" customFormat="1" ht="14.25">
      <c r="A117" s="117" t="s">
        <v>263</v>
      </c>
      <c r="B117" s="118">
        <v>1</v>
      </c>
      <c r="C117" s="119">
        <f>AuxReajuste!$B$20</f>
        <v>4109.84</v>
      </c>
      <c r="D117" s="120">
        <v>0.2</v>
      </c>
    </row>
    <row r="118" spans="1:4" s="133" customFormat="1" ht="14.25">
      <c r="A118" s="113" t="s">
        <v>264</v>
      </c>
      <c r="B118" s="122">
        <v>1</v>
      </c>
      <c r="C118" s="115">
        <f>AuxReajuste!$B$20</f>
        <v>4109.84</v>
      </c>
      <c r="D118" s="116">
        <v>0.2</v>
      </c>
    </row>
    <row r="119" spans="1:4" s="133" customFormat="1" ht="14.25">
      <c r="A119" s="117" t="s">
        <v>265</v>
      </c>
      <c r="B119" s="118">
        <v>1</v>
      </c>
      <c r="C119" s="119">
        <f>AuxReajuste!$B$20</f>
        <v>4109.84</v>
      </c>
      <c r="D119" s="120">
        <v>0.2</v>
      </c>
    </row>
    <row r="120" spans="1:4" s="133" customFormat="1" ht="14.25">
      <c r="A120" s="113" t="s">
        <v>266</v>
      </c>
      <c r="B120" s="122">
        <v>1</v>
      </c>
      <c r="C120" s="115">
        <f>AuxReajuste!$B$20</f>
        <v>4109.84</v>
      </c>
      <c r="D120" s="116">
        <v>0.2</v>
      </c>
    </row>
    <row r="121" spans="1:4" s="133" customFormat="1" ht="14.25">
      <c r="A121" s="117" t="s">
        <v>267</v>
      </c>
      <c r="B121" s="118">
        <v>1</v>
      </c>
      <c r="C121" s="119">
        <f>AuxReajuste!$B$20</f>
        <v>4109.84</v>
      </c>
      <c r="D121" s="120">
        <v>0.2</v>
      </c>
    </row>
    <row r="122" spans="1:4" s="133" customFormat="1" ht="14.25">
      <c r="A122" s="65" t="s">
        <v>268</v>
      </c>
      <c r="B122" s="118">
        <v>1</v>
      </c>
      <c r="C122" s="119">
        <f>AuxReajuste!$B$20</f>
        <v>4109.84</v>
      </c>
      <c r="D122" s="120">
        <v>0.2</v>
      </c>
    </row>
    <row r="123" spans="1:4" s="133" customFormat="1" ht="14.25">
      <c r="A123" s="117" t="s">
        <v>269</v>
      </c>
      <c r="B123" s="118">
        <v>1</v>
      </c>
      <c r="C123" s="119">
        <f>AuxReajuste!$B$20</f>
        <v>4109.84</v>
      </c>
      <c r="D123" s="120">
        <v>0.2</v>
      </c>
    </row>
    <row r="124" spans="1:4" s="133" customFormat="1" ht="14.25">
      <c r="A124" s="117" t="s">
        <v>270</v>
      </c>
      <c r="B124" s="118">
        <v>1</v>
      </c>
      <c r="C124" s="119">
        <f>AuxReajuste!$B$20</f>
        <v>4109.84</v>
      </c>
      <c r="D124" s="120">
        <v>0.2</v>
      </c>
    </row>
    <row r="125" spans="1:4" s="133" customFormat="1" ht="14.25">
      <c r="A125" s="113" t="s">
        <v>271</v>
      </c>
      <c r="B125" s="122">
        <v>1</v>
      </c>
      <c r="C125" s="115">
        <f>AuxReajuste!$B$20</f>
        <v>4109.84</v>
      </c>
      <c r="D125" s="116">
        <v>0.2</v>
      </c>
    </row>
    <row r="126" spans="1:4" s="133" customFormat="1" ht="14.25">
      <c r="A126" s="113" t="s">
        <v>272</v>
      </c>
      <c r="B126" s="122">
        <v>1</v>
      </c>
      <c r="C126" s="115">
        <f>AuxReajuste!$B$20</f>
        <v>4109.84</v>
      </c>
      <c r="D126" s="116">
        <v>0.2</v>
      </c>
    </row>
    <row r="127" spans="1:4" s="133" customFormat="1" ht="14.25">
      <c r="A127" s="113" t="s">
        <v>273</v>
      </c>
      <c r="B127" s="122">
        <v>1</v>
      </c>
      <c r="C127" s="115">
        <f>AuxReajuste!$B$20</f>
        <v>4109.84</v>
      </c>
      <c r="D127" s="116">
        <v>0.2</v>
      </c>
    </row>
    <row r="128" spans="1:4" s="133" customFormat="1" ht="14.25">
      <c r="A128" s="117" t="s">
        <v>274</v>
      </c>
      <c r="B128" s="118">
        <v>1</v>
      </c>
      <c r="C128" s="119">
        <f>AuxReajuste!$B$20</f>
        <v>4109.84</v>
      </c>
      <c r="D128" s="120">
        <v>0.2</v>
      </c>
    </row>
    <row r="129" spans="1:4" s="133" customFormat="1" ht="14.25">
      <c r="A129" s="113" t="s">
        <v>275</v>
      </c>
      <c r="B129" s="122">
        <v>1</v>
      </c>
      <c r="C129" s="115">
        <f>AuxReajuste!$B$20</f>
        <v>4109.84</v>
      </c>
      <c r="D129" s="116">
        <v>0.2</v>
      </c>
    </row>
    <row r="130" spans="1:4" s="133" customFormat="1" ht="14.25">
      <c r="A130" s="113" t="s">
        <v>276</v>
      </c>
      <c r="B130" s="122">
        <v>1</v>
      </c>
      <c r="C130" s="115">
        <f>AuxReajuste!$B$20</f>
        <v>4109.84</v>
      </c>
      <c r="D130" s="116">
        <v>0.2</v>
      </c>
    </row>
    <row r="131" spans="1:4" s="133" customFormat="1" ht="14.25">
      <c r="A131" s="113" t="s">
        <v>277</v>
      </c>
      <c r="B131" s="122">
        <v>1</v>
      </c>
      <c r="C131" s="115">
        <f>AuxReajuste!$B$20</f>
        <v>4109.84</v>
      </c>
      <c r="D131" s="116">
        <v>0.2</v>
      </c>
    </row>
    <row r="132" spans="1:4" ht="14.25">
      <c r="A132" s="117" t="s">
        <v>278</v>
      </c>
      <c r="B132" s="118">
        <v>1</v>
      </c>
      <c r="C132" s="119">
        <f>AuxReajuste!$B$20</f>
        <v>4109.84</v>
      </c>
      <c r="D132" s="120">
        <v>0.2</v>
      </c>
    </row>
    <row r="133" spans="1:4" ht="14.25">
      <c r="A133" s="113" t="s">
        <v>279</v>
      </c>
      <c r="B133" s="122">
        <v>1</v>
      </c>
      <c r="C133" s="115">
        <f>AuxReajuste!$B$20</f>
        <v>4109.84</v>
      </c>
      <c r="D133" s="116">
        <v>0.2</v>
      </c>
    </row>
    <row r="134" spans="1:4" ht="14.25">
      <c r="A134" s="113" t="s">
        <v>280</v>
      </c>
      <c r="B134" s="122">
        <v>1</v>
      </c>
      <c r="C134" s="115">
        <f>AuxReajuste!$B$20</f>
        <v>4109.84</v>
      </c>
      <c r="D134" s="116">
        <v>0.2</v>
      </c>
    </row>
    <row r="135" spans="1:4" s="121" customFormat="1" ht="14.25">
      <c r="A135" s="134" t="s">
        <v>281</v>
      </c>
      <c r="B135" s="122">
        <v>1</v>
      </c>
      <c r="C135" s="115">
        <f>AuxReajuste!$B$20</f>
        <v>4109.84</v>
      </c>
      <c r="D135" s="116">
        <v>0.2</v>
      </c>
    </row>
    <row r="136" spans="1:4" ht="14.25">
      <c r="A136" s="128" t="s">
        <v>282</v>
      </c>
      <c r="B136" s="118">
        <v>1</v>
      </c>
      <c r="C136" s="119">
        <f>AuxReajuste!$B$20</f>
        <v>4109.84</v>
      </c>
      <c r="D136" s="120">
        <v>0.2</v>
      </c>
    </row>
    <row r="137" spans="1:4" ht="14.25">
      <c r="A137" s="113" t="s">
        <v>283</v>
      </c>
      <c r="B137" s="122">
        <v>1</v>
      </c>
      <c r="C137" s="115">
        <f>AuxReajuste!$B$20</f>
        <v>4109.84</v>
      </c>
      <c r="D137" s="116">
        <v>0.2</v>
      </c>
    </row>
    <row r="138" spans="1:4" ht="14.25">
      <c r="A138" s="113" t="s">
        <v>284</v>
      </c>
      <c r="B138" s="122">
        <v>1</v>
      </c>
      <c r="C138" s="115">
        <f>AuxReajuste!$B$20</f>
        <v>4109.84</v>
      </c>
      <c r="D138" s="116">
        <v>0.2</v>
      </c>
    </row>
    <row r="139" spans="1:4" s="130" customFormat="1" ht="14.25">
      <c r="A139" s="113" t="s">
        <v>285</v>
      </c>
      <c r="B139" s="122">
        <v>1</v>
      </c>
      <c r="C139" s="115">
        <f>AuxReajuste!$B$20</f>
        <v>4109.84</v>
      </c>
      <c r="D139" s="116">
        <v>0.2</v>
      </c>
    </row>
    <row r="140" spans="1:4" s="121" customFormat="1" ht="14.25">
      <c r="A140" s="113" t="s">
        <v>286</v>
      </c>
      <c r="B140" s="122">
        <v>1</v>
      </c>
      <c r="C140" s="115">
        <f>AuxReajuste!$B$20</f>
        <v>4109.84</v>
      </c>
      <c r="D140" s="116">
        <v>0.2</v>
      </c>
    </row>
    <row r="141" spans="1:4" ht="14.25">
      <c r="A141" s="113" t="s">
        <v>287</v>
      </c>
      <c r="B141" s="122">
        <v>1</v>
      </c>
      <c r="C141" s="115">
        <f>AuxReajuste!$B$20</f>
        <v>4109.84</v>
      </c>
      <c r="D141" s="116">
        <v>0.2</v>
      </c>
    </row>
    <row r="142" spans="1:4" s="131" customFormat="1" ht="14.25">
      <c r="A142" s="113" t="s">
        <v>288</v>
      </c>
      <c r="B142" s="122">
        <v>1</v>
      </c>
      <c r="C142" s="115">
        <f>AuxReajuste!$B$20</f>
        <v>4109.84</v>
      </c>
      <c r="D142" s="116">
        <v>0.2</v>
      </c>
    </row>
    <row r="143" spans="1:4" ht="14.25">
      <c r="A143" s="113" t="s">
        <v>289</v>
      </c>
      <c r="B143" s="122">
        <v>1</v>
      </c>
      <c r="C143" s="115">
        <f>AuxReajuste!$B$20</f>
        <v>4109.84</v>
      </c>
      <c r="D143" s="116">
        <v>0.2</v>
      </c>
    </row>
    <row r="144" spans="1:4" ht="14.25">
      <c r="A144" s="113" t="s">
        <v>290</v>
      </c>
      <c r="B144" s="122">
        <v>1</v>
      </c>
      <c r="C144" s="115">
        <f>AuxReajuste!$B$20</f>
        <v>4109.84</v>
      </c>
      <c r="D144" s="116">
        <v>0.2</v>
      </c>
    </row>
    <row r="145" spans="1:4" ht="14.25">
      <c r="A145" s="113" t="s">
        <v>291</v>
      </c>
      <c r="B145" s="122">
        <v>1</v>
      </c>
      <c r="C145" s="115">
        <f>AuxReajuste!$B$20</f>
        <v>4109.84</v>
      </c>
      <c r="D145" s="116">
        <v>0.2</v>
      </c>
    </row>
    <row r="146" spans="1:4" s="131" customFormat="1" ht="14.25">
      <c r="A146" s="113" t="s">
        <v>292</v>
      </c>
      <c r="B146" s="122">
        <v>1</v>
      </c>
      <c r="C146" s="115">
        <f>AuxReajuste!$B$20</f>
        <v>4109.84</v>
      </c>
      <c r="D146" s="116">
        <v>0.2</v>
      </c>
    </row>
    <row r="147" spans="1:4" s="131" customFormat="1" ht="14.25">
      <c r="A147" s="113" t="s">
        <v>293</v>
      </c>
      <c r="B147" s="122">
        <v>1</v>
      </c>
      <c r="C147" s="115">
        <f>AuxReajuste!$B$20</f>
        <v>4109.84</v>
      </c>
      <c r="D147" s="116">
        <v>0.2</v>
      </c>
    </row>
    <row r="148" spans="1:4" ht="14.25">
      <c r="A148" s="113" t="s">
        <v>294</v>
      </c>
      <c r="B148" s="122">
        <v>1</v>
      </c>
      <c r="C148" s="115">
        <f>AuxReajuste!$B$20</f>
        <v>4109.84</v>
      </c>
      <c r="D148" s="116">
        <v>0.2</v>
      </c>
    </row>
    <row r="149" spans="1:4" ht="14.25">
      <c r="A149" s="113" t="s">
        <v>295</v>
      </c>
      <c r="B149" s="122">
        <v>1</v>
      </c>
      <c r="C149" s="115">
        <f>AuxReajuste!$B$20</f>
        <v>4109.84</v>
      </c>
      <c r="D149" s="116">
        <v>0.2</v>
      </c>
    </row>
    <row r="150" spans="1:4" ht="14.25">
      <c r="A150" s="68" t="s">
        <v>296</v>
      </c>
      <c r="B150" s="122">
        <v>1</v>
      </c>
      <c r="C150" s="115">
        <f>AuxReajuste!$B$20</f>
        <v>4109.84</v>
      </c>
      <c r="D150" s="116">
        <v>0.2</v>
      </c>
    </row>
    <row r="151" spans="1:4" ht="14.25">
      <c r="A151" s="135" t="s">
        <v>297</v>
      </c>
      <c r="B151" s="122">
        <v>1</v>
      </c>
      <c r="C151" s="115">
        <f>AuxReajuste!$B$20</f>
        <v>4109.84</v>
      </c>
      <c r="D151" s="116">
        <v>0.2</v>
      </c>
    </row>
    <row r="152" spans="1:4" s="131" customFormat="1" ht="14.25">
      <c r="A152" s="113" t="s">
        <v>298</v>
      </c>
      <c r="B152" s="122">
        <v>1</v>
      </c>
      <c r="C152" s="115">
        <f>AuxReajuste!$B$20</f>
        <v>4109.84</v>
      </c>
      <c r="D152" s="116">
        <v>0.2</v>
      </c>
    </row>
    <row r="153" spans="1:4" ht="14.25">
      <c r="A153" s="113" t="s">
        <v>299</v>
      </c>
      <c r="B153" s="122">
        <v>1</v>
      </c>
      <c r="C153" s="115">
        <f>AuxReajuste!$B$20</f>
        <v>4109.84</v>
      </c>
      <c r="D153" s="116">
        <v>0.2</v>
      </c>
    </row>
    <row r="154" spans="1:4" ht="14.25">
      <c r="A154" s="113" t="s">
        <v>300</v>
      </c>
      <c r="B154" s="122">
        <v>1</v>
      </c>
      <c r="C154" s="115">
        <f>AuxReajuste!$B$20</f>
        <v>4109.84</v>
      </c>
      <c r="D154" s="116">
        <v>0.2</v>
      </c>
    </row>
    <row r="155" spans="1:4" ht="14.25">
      <c r="A155" s="117" t="s">
        <v>301</v>
      </c>
      <c r="B155" s="118">
        <v>1</v>
      </c>
      <c r="C155" s="119">
        <f>AuxReajuste!$B$20</f>
        <v>4109.84</v>
      </c>
      <c r="D155" s="120">
        <v>0.2</v>
      </c>
    </row>
    <row r="156" spans="1:4" ht="14.25">
      <c r="A156" s="117" t="s">
        <v>302</v>
      </c>
      <c r="B156" s="118">
        <v>1</v>
      </c>
      <c r="C156" s="119">
        <f>AuxReajuste!$B$20</f>
        <v>4109.84</v>
      </c>
      <c r="D156" s="120">
        <v>0.2</v>
      </c>
    </row>
    <row r="157" spans="1:4" ht="14.25">
      <c r="A157" s="117" t="s">
        <v>303</v>
      </c>
      <c r="B157" s="118">
        <v>1</v>
      </c>
      <c r="C157" s="119">
        <f>AuxReajuste!$B$20</f>
        <v>4109.84</v>
      </c>
      <c r="D157" s="120">
        <v>0.2</v>
      </c>
    </row>
    <row r="158" spans="1:4" ht="14.25">
      <c r="A158" s="113" t="s">
        <v>304</v>
      </c>
      <c r="B158" s="122">
        <v>1</v>
      </c>
      <c r="C158" s="115">
        <f>AuxReajuste!$B$20</f>
        <v>4109.84</v>
      </c>
      <c r="D158" s="116">
        <v>0.2</v>
      </c>
    </row>
    <row r="159" spans="1:4" ht="14.25">
      <c r="A159" s="113" t="s">
        <v>305</v>
      </c>
      <c r="B159" s="122">
        <v>1</v>
      </c>
      <c r="C159" s="115">
        <f>AuxReajuste!$B$20</f>
        <v>4109.84</v>
      </c>
      <c r="D159" s="116">
        <v>0.2</v>
      </c>
    </row>
    <row r="160" spans="1:4" ht="14.25">
      <c r="A160" s="113" t="s">
        <v>306</v>
      </c>
      <c r="B160" s="122">
        <v>1</v>
      </c>
      <c r="C160" s="115">
        <f>AuxReajuste!$B$20</f>
        <v>4109.84</v>
      </c>
      <c r="D160" s="116">
        <v>0.2</v>
      </c>
    </row>
    <row r="161" spans="1:4" ht="14.25">
      <c r="A161" s="113" t="s">
        <v>307</v>
      </c>
      <c r="B161" s="122">
        <v>1</v>
      </c>
      <c r="C161" s="115">
        <f>AuxReajuste!$B$20</f>
        <v>4109.84</v>
      </c>
      <c r="D161" s="116">
        <v>0.2</v>
      </c>
    </row>
    <row r="162" spans="1:4" ht="14.25">
      <c r="A162" s="113" t="s">
        <v>308</v>
      </c>
      <c r="B162" s="122">
        <v>1</v>
      </c>
      <c r="C162" s="115">
        <f>AuxReajuste!$B$20</f>
        <v>4109.84</v>
      </c>
      <c r="D162" s="116">
        <v>0.2</v>
      </c>
    </row>
    <row r="163" spans="1:4" ht="14.25">
      <c r="A163" s="113" t="s">
        <v>309</v>
      </c>
      <c r="B163" s="122">
        <v>1</v>
      </c>
      <c r="C163" s="115">
        <f>AuxReajuste!$B$20</f>
        <v>4109.84</v>
      </c>
      <c r="D163" s="116">
        <v>0.2</v>
      </c>
    </row>
    <row r="164" spans="1:4" ht="14.25">
      <c r="A164" s="113" t="s">
        <v>310</v>
      </c>
      <c r="B164" s="122">
        <v>1</v>
      </c>
      <c r="C164" s="115">
        <f>AuxReajuste!$B$20</f>
        <v>4109.84</v>
      </c>
      <c r="D164" s="116">
        <v>0.2</v>
      </c>
    </row>
    <row r="165" spans="1:4" ht="14.25">
      <c r="A165" s="129" t="s">
        <v>311</v>
      </c>
      <c r="B165" s="118">
        <v>1</v>
      </c>
      <c r="C165" s="119">
        <f>AuxReajuste!$B$20</f>
        <v>4109.84</v>
      </c>
      <c r="D165" s="120">
        <v>0.2</v>
      </c>
    </row>
    <row r="166" spans="1:4" ht="14.25">
      <c r="A166" s="113" t="s">
        <v>312</v>
      </c>
      <c r="B166" s="122">
        <v>1</v>
      </c>
      <c r="C166" s="115">
        <f>AuxReajuste!$B$20</f>
        <v>4109.84</v>
      </c>
      <c r="D166" s="116">
        <v>0.2</v>
      </c>
    </row>
    <row r="167" spans="1:4" ht="14.25">
      <c r="A167" s="113" t="s">
        <v>313</v>
      </c>
      <c r="B167" s="122">
        <v>1</v>
      </c>
      <c r="C167" s="115">
        <f>AuxReajuste!$B$20</f>
        <v>4109.84</v>
      </c>
      <c r="D167" s="116">
        <v>0.2</v>
      </c>
    </row>
    <row r="168" spans="1:4" ht="14.25">
      <c r="A168" s="113" t="s">
        <v>314</v>
      </c>
      <c r="B168" s="122">
        <v>1</v>
      </c>
      <c r="C168" s="115">
        <f>AuxReajuste!$B$20</f>
        <v>4109.84</v>
      </c>
      <c r="D168" s="116">
        <v>0.2</v>
      </c>
    </row>
    <row r="169" spans="1:4" ht="14.25">
      <c r="A169" s="117" t="s">
        <v>315</v>
      </c>
      <c r="B169" s="122">
        <v>1</v>
      </c>
      <c r="C169" s="119">
        <f>AuxReajuste!$B$20</f>
        <v>4109.84</v>
      </c>
      <c r="D169" s="120">
        <v>0.2</v>
      </c>
    </row>
    <row r="170" spans="1:4" ht="14.25">
      <c r="A170" s="113" t="s">
        <v>316</v>
      </c>
      <c r="B170" s="122">
        <v>1</v>
      </c>
      <c r="C170" s="115">
        <f>AuxReajuste!$B$20</f>
        <v>4109.84</v>
      </c>
      <c r="D170" s="116">
        <v>0.2</v>
      </c>
    </row>
    <row r="171" spans="1:4" ht="14.25">
      <c r="A171" s="117" t="s">
        <v>317</v>
      </c>
      <c r="B171" s="118">
        <v>1</v>
      </c>
      <c r="C171" s="119">
        <f>AuxReajuste!$B$20</f>
        <v>4109.84</v>
      </c>
      <c r="D171" s="120">
        <v>0.2</v>
      </c>
    </row>
    <row r="172" spans="1:4" ht="14.25">
      <c r="A172" s="113" t="s">
        <v>318</v>
      </c>
      <c r="B172" s="122">
        <v>1</v>
      </c>
      <c r="C172" s="115">
        <f>AuxReajuste!$B$20</f>
        <v>4109.84</v>
      </c>
      <c r="D172" s="116">
        <v>0.2</v>
      </c>
    </row>
    <row r="173" spans="1:4" ht="14.25">
      <c r="A173" s="117" t="s">
        <v>319</v>
      </c>
      <c r="B173" s="118">
        <v>1</v>
      </c>
      <c r="C173" s="119">
        <f>AuxReajuste!$B$20</f>
        <v>4109.84</v>
      </c>
      <c r="D173" s="120">
        <v>0.2</v>
      </c>
    </row>
    <row r="174" spans="1:4" ht="14.25">
      <c r="A174" s="117" t="s">
        <v>320</v>
      </c>
      <c r="B174" s="118">
        <v>2</v>
      </c>
      <c r="C174" s="119">
        <f>AuxReajuste!$B$20</f>
        <v>4109.84</v>
      </c>
      <c r="D174" s="120">
        <v>0.2</v>
      </c>
    </row>
    <row r="175" spans="1:4" ht="14.25">
      <c r="A175" s="117" t="s">
        <v>321</v>
      </c>
      <c r="B175" s="122">
        <v>1</v>
      </c>
      <c r="C175" s="119">
        <f>AuxReajuste!$B$20</f>
        <v>4109.84</v>
      </c>
      <c r="D175" s="120">
        <v>0.2</v>
      </c>
    </row>
    <row r="176" spans="1:4" s="130" customFormat="1" ht="14.25">
      <c r="A176" s="113" t="s">
        <v>322</v>
      </c>
      <c r="B176" s="122">
        <v>1</v>
      </c>
      <c r="C176" s="115">
        <f>AuxReajuste!$B$20</f>
        <v>4109.84</v>
      </c>
      <c r="D176" s="116">
        <v>0.2</v>
      </c>
    </row>
    <row r="177" spans="1:4" s="130" customFormat="1" ht="14.25">
      <c r="A177" s="117" t="s">
        <v>323</v>
      </c>
      <c r="B177" s="118">
        <v>1</v>
      </c>
      <c r="C177" s="119">
        <f>AuxReajuste!$B$20</f>
        <v>4109.84</v>
      </c>
      <c r="D177" s="120">
        <v>0.2</v>
      </c>
    </row>
    <row r="178" spans="1:4" ht="14.25">
      <c r="A178" s="113" t="s">
        <v>324</v>
      </c>
      <c r="B178" s="122">
        <v>1</v>
      </c>
      <c r="C178" s="115">
        <f>AuxReajuste!$B$20</f>
        <v>4109.84</v>
      </c>
      <c r="D178" s="116">
        <v>0.2</v>
      </c>
    </row>
    <row r="179" spans="1:4" ht="14.25">
      <c r="A179" s="113" t="s">
        <v>325</v>
      </c>
      <c r="B179" s="122">
        <v>1</v>
      </c>
      <c r="C179" s="115">
        <f>AuxReajuste!$B$20</f>
        <v>4109.84</v>
      </c>
      <c r="D179" s="116">
        <v>0.2</v>
      </c>
    </row>
    <row r="180" spans="1:4" ht="14.25">
      <c r="A180" s="113" t="s">
        <v>326</v>
      </c>
      <c r="B180" s="122">
        <v>1</v>
      </c>
      <c r="C180" s="115">
        <f>AuxReajuste!$B$20</f>
        <v>4109.84</v>
      </c>
      <c r="D180" s="116">
        <v>0.2</v>
      </c>
    </row>
    <row r="181" spans="1:4" ht="14.25">
      <c r="A181" s="113" t="s">
        <v>327</v>
      </c>
      <c r="B181" s="122">
        <v>1</v>
      </c>
      <c r="C181" s="115">
        <f>AuxReajuste!$B$20</f>
        <v>4109.84</v>
      </c>
      <c r="D181" s="116">
        <v>0.2</v>
      </c>
    </row>
    <row r="182" spans="1:4" ht="14.25">
      <c r="A182" s="117" t="s">
        <v>328</v>
      </c>
      <c r="B182" s="122">
        <v>1</v>
      </c>
      <c r="C182" s="119">
        <f>AuxReajuste!$B$20</f>
        <v>4109.84</v>
      </c>
      <c r="D182" s="120">
        <v>0.2</v>
      </c>
    </row>
    <row r="183" spans="1:4" ht="14.25">
      <c r="A183" s="117" t="s">
        <v>329</v>
      </c>
      <c r="B183" s="118">
        <v>1</v>
      </c>
      <c r="C183" s="119">
        <f>AuxReajuste!$B$20</f>
        <v>4109.84</v>
      </c>
      <c r="D183" s="120">
        <v>0.2</v>
      </c>
    </row>
    <row r="184" spans="1:4" ht="14.25">
      <c r="A184" s="113" t="s">
        <v>330</v>
      </c>
      <c r="B184" s="122">
        <v>1</v>
      </c>
      <c r="C184" s="115">
        <f>AuxReajuste!$B$20</f>
        <v>4109.84</v>
      </c>
      <c r="D184" s="116">
        <v>0.2</v>
      </c>
    </row>
    <row r="185" spans="1:4" ht="14.25">
      <c r="A185" s="113" t="s">
        <v>331</v>
      </c>
      <c r="B185" s="122">
        <v>1</v>
      </c>
      <c r="C185" s="115">
        <f>AuxReajuste!$B$20</f>
        <v>4109.84</v>
      </c>
      <c r="D185" s="116">
        <v>0.2</v>
      </c>
    </row>
    <row r="186" spans="1:4" ht="14.25">
      <c r="A186" s="113" t="s">
        <v>332</v>
      </c>
      <c r="B186" s="122">
        <v>2</v>
      </c>
      <c r="C186" s="115">
        <f>AuxReajuste!$B$20</f>
        <v>4109.84</v>
      </c>
      <c r="D186" s="116">
        <v>0.2</v>
      </c>
    </row>
    <row r="187" spans="1:4" ht="14.25">
      <c r="A187" s="117" t="s">
        <v>333</v>
      </c>
      <c r="B187" s="118">
        <v>1</v>
      </c>
      <c r="C187" s="119">
        <f>AuxReajuste!$B$20</f>
        <v>4109.84</v>
      </c>
      <c r="D187" s="120">
        <v>0.2</v>
      </c>
    </row>
    <row r="188" spans="1:4" ht="14.25">
      <c r="A188" s="113" t="s">
        <v>334</v>
      </c>
      <c r="B188" s="122">
        <v>1</v>
      </c>
      <c r="C188" s="115">
        <f>AuxReajuste!$B$20</f>
        <v>4109.84</v>
      </c>
      <c r="D188" s="116">
        <v>0.2</v>
      </c>
    </row>
    <row r="189" spans="1:4" ht="14.25">
      <c r="A189" s="128" t="s">
        <v>335</v>
      </c>
      <c r="B189" s="136">
        <v>1</v>
      </c>
      <c r="C189" s="119">
        <f>AuxReajuste!$B$20</f>
        <v>4109.84</v>
      </c>
      <c r="D189" s="120">
        <v>0.2</v>
      </c>
    </row>
    <row r="190" spans="1:4" ht="14.25">
      <c r="A190" s="113" t="s">
        <v>336</v>
      </c>
      <c r="B190" s="122">
        <v>1</v>
      </c>
      <c r="C190" s="115">
        <f>AuxReajuste!$B$20</f>
        <v>4109.84</v>
      </c>
      <c r="D190" s="116">
        <v>0.2</v>
      </c>
    </row>
    <row r="191" spans="1:4" ht="14.25">
      <c r="A191" s="113" t="s">
        <v>337</v>
      </c>
      <c r="B191" s="122">
        <v>1</v>
      </c>
      <c r="C191" s="115">
        <f>AuxReajuste!$B$20</f>
        <v>4109.84</v>
      </c>
      <c r="D191" s="116">
        <v>0.2</v>
      </c>
    </row>
    <row r="192" spans="1:4" ht="14.25">
      <c r="A192" s="137" t="s">
        <v>338</v>
      </c>
      <c r="B192" s="138">
        <v>1</v>
      </c>
      <c r="C192" s="115">
        <f>AuxReajuste!$B$20</f>
        <v>4109.84</v>
      </c>
      <c r="D192" s="116">
        <v>0.2</v>
      </c>
    </row>
    <row r="193" spans="1:4" s="131" customFormat="1" ht="14.25">
      <c r="A193" s="113" t="s">
        <v>339</v>
      </c>
      <c r="B193" s="122">
        <v>1</v>
      </c>
      <c r="C193" s="115">
        <f>AuxReajuste!$B$20</f>
        <v>4109.84</v>
      </c>
      <c r="D193" s="116">
        <v>0.2</v>
      </c>
    </row>
    <row r="194" spans="1:4" ht="14.25">
      <c r="A194" s="113" t="s">
        <v>340</v>
      </c>
      <c r="B194" s="122">
        <v>1</v>
      </c>
      <c r="C194" s="115">
        <f>AuxReajuste!$B$20</f>
        <v>4109.84</v>
      </c>
      <c r="D194" s="116">
        <v>0.2</v>
      </c>
    </row>
    <row r="195" spans="1:4" ht="14.25">
      <c r="A195" s="113" t="s">
        <v>341</v>
      </c>
      <c r="B195" s="122">
        <v>1</v>
      </c>
      <c r="C195" s="115">
        <f>AuxReajuste!$B$20</f>
        <v>4109.84</v>
      </c>
      <c r="D195" s="116">
        <v>0.2</v>
      </c>
    </row>
    <row r="196" spans="1:4" ht="14.25">
      <c r="A196" s="65" t="s">
        <v>342</v>
      </c>
      <c r="B196" s="118">
        <v>1</v>
      </c>
      <c r="C196" s="119">
        <f>AuxReajuste!$B$20</f>
        <v>4109.84</v>
      </c>
      <c r="D196" s="120">
        <v>0.2</v>
      </c>
    </row>
    <row r="197" spans="1:4" ht="14.25">
      <c r="A197" s="113" t="s">
        <v>343</v>
      </c>
      <c r="B197" s="122">
        <v>1</v>
      </c>
      <c r="C197" s="115">
        <f>AuxReajuste!$B$20</f>
        <v>4109.84</v>
      </c>
      <c r="D197" s="116">
        <v>0.2</v>
      </c>
    </row>
    <row r="198" spans="1:4" ht="14.25">
      <c r="A198" s="113" t="s">
        <v>344</v>
      </c>
      <c r="B198" s="122">
        <v>1</v>
      </c>
      <c r="C198" s="115">
        <f>AuxReajuste!$B$20</f>
        <v>4109.84</v>
      </c>
      <c r="D198" s="116">
        <v>0.2</v>
      </c>
    </row>
    <row r="199" spans="1:4" ht="14.25">
      <c r="A199" s="113" t="s">
        <v>345</v>
      </c>
      <c r="B199" s="122">
        <v>1</v>
      </c>
      <c r="C199" s="115">
        <f>AuxReajuste!$B$20</f>
        <v>4109.84</v>
      </c>
      <c r="D199" s="116">
        <v>0.2</v>
      </c>
    </row>
    <row r="200" spans="1:4" ht="14.25">
      <c r="A200" s="113" t="s">
        <v>346</v>
      </c>
      <c r="B200" s="122">
        <v>1</v>
      </c>
      <c r="C200" s="115">
        <f>AuxReajuste!$B$20</f>
        <v>4109.84</v>
      </c>
      <c r="D200" s="116">
        <v>0.2</v>
      </c>
    </row>
    <row r="201" spans="1:4" ht="14.25">
      <c r="A201" s="113" t="s">
        <v>347</v>
      </c>
      <c r="B201" s="122">
        <v>1</v>
      </c>
      <c r="C201" s="115">
        <f>AuxReajuste!$B$20</f>
        <v>4109.84</v>
      </c>
      <c r="D201" s="116">
        <v>0.2</v>
      </c>
    </row>
    <row r="202" spans="1:4" ht="14.25">
      <c r="A202" s="113" t="s">
        <v>348</v>
      </c>
      <c r="B202" s="122">
        <v>1</v>
      </c>
      <c r="C202" s="115">
        <f>AuxReajuste!$B$20</f>
        <v>4109.84</v>
      </c>
      <c r="D202" s="116">
        <v>0.2</v>
      </c>
    </row>
    <row r="203" spans="1:4" ht="14.25">
      <c r="A203" s="128" t="s">
        <v>349</v>
      </c>
      <c r="B203" s="118">
        <v>1</v>
      </c>
      <c r="C203" s="119">
        <f>AuxReajuste!$B$20</f>
        <v>4109.84</v>
      </c>
      <c r="D203" s="120">
        <v>0.2</v>
      </c>
    </row>
    <row r="204" spans="1:4" ht="14.25">
      <c r="A204" s="65" t="s">
        <v>350</v>
      </c>
      <c r="B204" s="118">
        <v>1</v>
      </c>
      <c r="C204" s="119">
        <f>AuxReajuste!$B$20</f>
        <v>4109.84</v>
      </c>
      <c r="D204" s="120">
        <v>0.2</v>
      </c>
    </row>
    <row r="205" spans="1:4" ht="14.25">
      <c r="A205" s="117" t="s">
        <v>351</v>
      </c>
      <c r="B205" s="118">
        <v>1</v>
      </c>
      <c r="C205" s="119">
        <f>AuxReajuste!$B$20</f>
        <v>4109.84</v>
      </c>
      <c r="D205" s="120">
        <v>0.2</v>
      </c>
    </row>
    <row r="206" spans="1:4" s="131" customFormat="1" ht="14.25">
      <c r="A206" s="113" t="s">
        <v>352</v>
      </c>
      <c r="B206" s="122">
        <v>1</v>
      </c>
      <c r="C206" s="115">
        <f>AuxReajuste!$B$20</f>
        <v>4109.84</v>
      </c>
      <c r="D206" s="116">
        <v>0.2</v>
      </c>
    </row>
    <row r="207" spans="1:4" ht="14.25">
      <c r="A207" s="113" t="s">
        <v>353</v>
      </c>
      <c r="B207" s="122">
        <v>1</v>
      </c>
      <c r="C207" s="115">
        <f>AuxReajuste!$B$20</f>
        <v>4109.84</v>
      </c>
      <c r="D207" s="116">
        <v>0.2</v>
      </c>
    </row>
    <row r="208" spans="1:4" ht="14.25">
      <c r="A208" s="113" t="s">
        <v>354</v>
      </c>
      <c r="B208" s="122">
        <v>1</v>
      </c>
      <c r="C208" s="115">
        <f>AuxReajuste!$B$20</f>
        <v>4109.84</v>
      </c>
      <c r="D208" s="116">
        <v>0.2</v>
      </c>
    </row>
    <row r="209" spans="1:4" ht="14.25">
      <c r="A209" s="113" t="s">
        <v>355</v>
      </c>
      <c r="B209" s="122">
        <v>1</v>
      </c>
      <c r="C209" s="115">
        <f>AuxReajuste!$B$20</f>
        <v>4109.84</v>
      </c>
      <c r="D209" s="116">
        <v>0.2</v>
      </c>
    </row>
    <row r="210" spans="1:4" ht="14.25">
      <c r="A210" s="113" t="s">
        <v>356</v>
      </c>
      <c r="B210" s="122">
        <v>1</v>
      </c>
      <c r="C210" s="115">
        <f>AuxReajuste!$B$20</f>
        <v>4109.84</v>
      </c>
      <c r="D210" s="116">
        <v>0.2</v>
      </c>
    </row>
    <row r="211" spans="1:4" s="130" customFormat="1" ht="14.25">
      <c r="A211" s="113" t="s">
        <v>357</v>
      </c>
      <c r="B211" s="122">
        <v>1</v>
      </c>
      <c r="C211" s="115">
        <f>AuxReajuste!$B$20</f>
        <v>4109.84</v>
      </c>
      <c r="D211" s="116">
        <v>0.2</v>
      </c>
    </row>
    <row r="212" spans="1:4" ht="14.25">
      <c r="A212" s="113" t="s">
        <v>358</v>
      </c>
      <c r="B212" s="122">
        <v>1</v>
      </c>
      <c r="C212" s="115">
        <f>AuxReajuste!$B$20</f>
        <v>4109.84</v>
      </c>
      <c r="D212" s="116">
        <v>0.2</v>
      </c>
    </row>
    <row r="213" spans="1:4" ht="14.25">
      <c r="A213" s="113" t="s">
        <v>359</v>
      </c>
      <c r="B213" s="122">
        <v>1</v>
      </c>
      <c r="C213" s="115">
        <f>AuxReajuste!$B$20</f>
        <v>4109.84</v>
      </c>
      <c r="D213" s="116">
        <v>0.2</v>
      </c>
    </row>
    <row r="214" spans="1:4" ht="14.25">
      <c r="A214" s="113" t="s">
        <v>360</v>
      </c>
      <c r="B214" s="122">
        <v>1</v>
      </c>
      <c r="C214" s="115">
        <f>AuxReajuste!$B$20</f>
        <v>4109.84</v>
      </c>
      <c r="D214" s="116">
        <v>0.2</v>
      </c>
    </row>
    <row r="215" spans="1:4" ht="14.25">
      <c r="A215" s="113" t="s">
        <v>361</v>
      </c>
      <c r="B215" s="122">
        <v>1</v>
      </c>
      <c r="C215" s="115">
        <f>AuxReajuste!$B$20</f>
        <v>4109.84</v>
      </c>
      <c r="D215" s="116">
        <v>0.2</v>
      </c>
    </row>
    <row r="216" spans="1:4" ht="14.25">
      <c r="A216" s="113" t="s">
        <v>362</v>
      </c>
      <c r="B216" s="122">
        <v>1</v>
      </c>
      <c r="C216" s="115">
        <f>AuxReajuste!$B$20</f>
        <v>4109.84</v>
      </c>
      <c r="D216" s="116">
        <v>0.2</v>
      </c>
    </row>
    <row r="217" spans="1:4" ht="14.25">
      <c r="A217" s="117" t="s">
        <v>363</v>
      </c>
      <c r="B217" s="118">
        <v>1</v>
      </c>
      <c r="C217" s="119">
        <f>AuxReajuste!$B$20</f>
        <v>4109.84</v>
      </c>
      <c r="D217" s="120">
        <v>0.2</v>
      </c>
    </row>
    <row r="218" spans="1:4" ht="14.25">
      <c r="A218" s="113" t="s">
        <v>364</v>
      </c>
      <c r="B218" s="122">
        <v>1</v>
      </c>
      <c r="C218" s="115">
        <f>AuxReajuste!$B$20</f>
        <v>4109.84</v>
      </c>
      <c r="D218" s="116">
        <v>0.2</v>
      </c>
    </row>
    <row r="219" spans="1:4" ht="14.25">
      <c r="A219" s="113" t="s">
        <v>365</v>
      </c>
      <c r="B219" s="122">
        <v>1</v>
      </c>
      <c r="C219" s="115">
        <f>AuxReajuste!$B$20</f>
        <v>4109.84</v>
      </c>
      <c r="D219" s="116">
        <v>0.2</v>
      </c>
    </row>
    <row r="220" spans="1:4" ht="14.25">
      <c r="A220" s="113" t="s">
        <v>366</v>
      </c>
      <c r="B220" s="122">
        <v>1</v>
      </c>
      <c r="C220" s="115">
        <f>AuxReajuste!$B$20</f>
        <v>4109.84</v>
      </c>
      <c r="D220" s="116">
        <v>0.2</v>
      </c>
    </row>
    <row r="221" spans="1:4" ht="14.25">
      <c r="A221" s="113" t="s">
        <v>367</v>
      </c>
      <c r="B221" s="122">
        <v>1</v>
      </c>
      <c r="C221" s="115">
        <f>AuxReajuste!$B$20</f>
        <v>4109.84</v>
      </c>
      <c r="D221" s="116">
        <v>0.2</v>
      </c>
    </row>
    <row r="222" spans="1:4" ht="14.25">
      <c r="A222" s="113" t="s">
        <v>368</v>
      </c>
      <c r="B222" s="122">
        <v>1</v>
      </c>
      <c r="C222" s="115">
        <f>AuxReajuste!$B$20</f>
        <v>4109.84</v>
      </c>
      <c r="D222" s="116">
        <v>0.2</v>
      </c>
    </row>
    <row r="223" spans="1:4" s="24" customFormat="1" ht="14.25">
      <c r="A223" s="113" t="s">
        <v>369</v>
      </c>
      <c r="B223" s="122">
        <v>1</v>
      </c>
      <c r="C223" s="115">
        <f>AuxReajuste!$B$20</f>
        <v>4109.84</v>
      </c>
      <c r="D223" s="116">
        <v>0.2</v>
      </c>
    </row>
    <row r="224" spans="1:4" ht="14.25">
      <c r="A224" s="117" t="s">
        <v>370</v>
      </c>
      <c r="B224" s="118">
        <v>1</v>
      </c>
      <c r="C224" s="119">
        <f>AuxReajuste!$B$20</f>
        <v>4109.84</v>
      </c>
      <c r="D224" s="120">
        <v>0.2</v>
      </c>
    </row>
    <row r="225" spans="1:4" ht="14.25">
      <c r="A225" s="113" t="s">
        <v>371</v>
      </c>
      <c r="B225" s="122">
        <v>1</v>
      </c>
      <c r="C225" s="115">
        <f>AuxReajuste!$B$20</f>
        <v>4109.84</v>
      </c>
      <c r="D225" s="116">
        <v>0.2</v>
      </c>
    </row>
    <row r="226" spans="1:4" ht="14.25">
      <c r="A226" s="117" t="s">
        <v>372</v>
      </c>
      <c r="B226" s="118">
        <v>1</v>
      </c>
      <c r="C226" s="119">
        <f>AuxReajuste!$B$20</f>
        <v>4109.84</v>
      </c>
      <c r="D226" s="120">
        <v>0.2</v>
      </c>
    </row>
    <row r="227" spans="1:4" ht="14.25">
      <c r="A227" s="113" t="s">
        <v>373</v>
      </c>
      <c r="B227" s="122">
        <v>1</v>
      </c>
      <c r="C227" s="115">
        <f>AuxReajuste!$B$20</f>
        <v>4109.84</v>
      </c>
      <c r="D227" s="116">
        <v>0.2</v>
      </c>
    </row>
    <row r="228" spans="1:4" ht="14.25">
      <c r="A228" s="113" t="s">
        <v>374</v>
      </c>
      <c r="B228" s="122">
        <v>1</v>
      </c>
      <c r="C228" s="115">
        <f>AuxReajuste!$B$20</f>
        <v>4109.84</v>
      </c>
      <c r="D228" s="116">
        <v>0.2</v>
      </c>
    </row>
    <row r="229" spans="1:4" ht="14.25">
      <c r="A229" s="113" t="s">
        <v>375</v>
      </c>
      <c r="B229" s="122">
        <v>1</v>
      </c>
      <c r="C229" s="115">
        <f>AuxReajuste!$B$20</f>
        <v>4109.84</v>
      </c>
      <c r="D229" s="116">
        <v>0.2</v>
      </c>
    </row>
    <row r="230" spans="1:4" ht="14.25">
      <c r="A230" s="65" t="s">
        <v>376</v>
      </c>
      <c r="B230" s="118">
        <v>1</v>
      </c>
      <c r="C230" s="119">
        <f>AuxReajuste!$B$20</f>
        <v>4109.84</v>
      </c>
      <c r="D230" s="120">
        <v>0.2</v>
      </c>
    </row>
    <row r="231" spans="1:4" ht="14.25">
      <c r="A231" s="113" t="s">
        <v>377</v>
      </c>
      <c r="B231" s="122">
        <v>1</v>
      </c>
      <c r="C231" s="115">
        <f>AuxReajuste!$B$21</f>
        <v>10640.83</v>
      </c>
      <c r="D231" s="116">
        <v>0.5</v>
      </c>
    </row>
    <row r="232" spans="1:4" ht="14.25">
      <c r="A232" s="139" t="s">
        <v>378</v>
      </c>
      <c r="B232" s="118">
        <v>1</v>
      </c>
      <c r="C232" s="119">
        <f>AuxReajuste!$B$21</f>
        <v>10640.83</v>
      </c>
      <c r="D232" s="120">
        <v>0.5</v>
      </c>
    </row>
    <row r="233" spans="1:4" s="140" customFormat="1" ht="14.25">
      <c r="A233" s="113" t="s">
        <v>379</v>
      </c>
      <c r="B233" s="122">
        <v>1</v>
      </c>
      <c r="C233" s="115">
        <f>AuxReajuste!$B$21</f>
        <v>10640.83</v>
      </c>
      <c r="D233" s="116">
        <v>0.5</v>
      </c>
    </row>
    <row r="234" spans="1:4" ht="14.25">
      <c r="A234" s="113" t="s">
        <v>380</v>
      </c>
      <c r="B234" s="122">
        <v>1</v>
      </c>
      <c r="C234" s="115">
        <f>AuxReajuste!$B$21</f>
        <v>10640.83</v>
      </c>
      <c r="D234" s="116">
        <v>0.5</v>
      </c>
    </row>
    <row r="235" spans="1:4" ht="14.25">
      <c r="A235" s="113" t="s">
        <v>381</v>
      </c>
      <c r="B235" s="122">
        <v>1</v>
      </c>
      <c r="C235" s="115">
        <f>AuxReajuste!$B$21</f>
        <v>10640.83</v>
      </c>
      <c r="D235" s="116">
        <v>0.5</v>
      </c>
    </row>
    <row r="236" spans="1:4" ht="14.25">
      <c r="A236" s="117" t="s">
        <v>382</v>
      </c>
      <c r="B236" s="118">
        <v>1</v>
      </c>
      <c r="C236" s="119">
        <f>AuxReajuste!$B$21</f>
        <v>10640.83</v>
      </c>
      <c r="D236" s="120">
        <v>0.5</v>
      </c>
    </row>
    <row r="237" spans="1:4" ht="14.25">
      <c r="A237" s="113" t="s">
        <v>383</v>
      </c>
      <c r="B237" s="122">
        <v>1</v>
      </c>
      <c r="C237" s="115">
        <f>AuxReajuste!$B$21</f>
        <v>10640.83</v>
      </c>
      <c r="D237" s="116">
        <v>0.5</v>
      </c>
    </row>
    <row r="238" spans="1:4" ht="14.25">
      <c r="A238" s="141" t="s">
        <v>384</v>
      </c>
      <c r="B238" s="142">
        <v>1</v>
      </c>
      <c r="C238" s="143">
        <f>AuxReajuste!$B$21</f>
        <v>10640.83</v>
      </c>
      <c r="D238" s="144">
        <v>0.5</v>
      </c>
    </row>
    <row r="239" spans="1:4" ht="13.5">
      <c r="A239" s="113" t="s">
        <v>385</v>
      </c>
      <c r="B239" s="122">
        <v>1</v>
      </c>
      <c r="C239" s="115">
        <f>AuxReajuste!$B$21</f>
        <v>10640.83</v>
      </c>
      <c r="D239" s="116">
        <v>0.5</v>
      </c>
    </row>
    <row r="240" spans="1:4" ht="14.25">
      <c r="A240" s="117" t="s">
        <v>386</v>
      </c>
      <c r="B240" s="118">
        <v>1</v>
      </c>
      <c r="C240" s="119">
        <f>AuxReajuste!$B$21</f>
        <v>10640.83</v>
      </c>
      <c r="D240" s="120">
        <v>0.5</v>
      </c>
    </row>
    <row r="241" spans="1:4" ht="13.5">
      <c r="A241" s="113" t="s">
        <v>387</v>
      </c>
      <c r="B241" s="122">
        <v>1</v>
      </c>
      <c r="C241" s="115">
        <f>AuxReajuste!$B$21</f>
        <v>10640.83</v>
      </c>
      <c r="D241" s="116">
        <v>0.5</v>
      </c>
    </row>
    <row r="242" spans="1:4" ht="13.5">
      <c r="A242" s="117" t="s">
        <v>388</v>
      </c>
      <c r="B242" s="118">
        <v>1</v>
      </c>
      <c r="C242" s="119">
        <f>AuxReajuste!$B$21</f>
        <v>10640.83</v>
      </c>
      <c r="D242" s="120">
        <v>0.5</v>
      </c>
    </row>
    <row r="243" spans="1:4" ht="13.5">
      <c r="A243" s="113" t="s">
        <v>389</v>
      </c>
      <c r="B243" s="122">
        <v>1</v>
      </c>
      <c r="C243" s="115">
        <f>AuxReajuste!$B$21</f>
        <v>10640.83</v>
      </c>
      <c r="D243" s="116">
        <v>0.5</v>
      </c>
    </row>
    <row r="244" spans="1:4" ht="13.5">
      <c r="A244" s="113" t="s">
        <v>390</v>
      </c>
      <c r="B244" s="122">
        <v>1</v>
      </c>
      <c r="C244" s="115">
        <f>AuxReajuste!$B$21</f>
        <v>10640.83</v>
      </c>
      <c r="D244" s="116">
        <v>0.5</v>
      </c>
    </row>
    <row r="245" spans="1:4" ht="13.5">
      <c r="A245" s="113" t="s">
        <v>391</v>
      </c>
      <c r="B245" s="122">
        <v>1</v>
      </c>
      <c r="C245" s="115">
        <f>AuxReajuste!$B$21</f>
        <v>10640.83</v>
      </c>
      <c r="D245" s="116">
        <v>0.5</v>
      </c>
    </row>
    <row r="246" spans="1:4" ht="13.5">
      <c r="A246" s="113" t="s">
        <v>392</v>
      </c>
      <c r="B246" s="122">
        <v>1</v>
      </c>
      <c r="C246" s="115">
        <f>AuxReajuste!$B$21</f>
        <v>10640.83</v>
      </c>
      <c r="D246" s="116">
        <v>0.5</v>
      </c>
    </row>
    <row r="247" spans="1:4" ht="14.25">
      <c r="A247" s="123" t="s">
        <v>393</v>
      </c>
      <c r="B247" s="124">
        <v>1</v>
      </c>
      <c r="C247" s="125">
        <f>AuxReajuste!$B$23</f>
        <v>7474.9</v>
      </c>
      <c r="D247" s="126">
        <v>0.4</v>
      </c>
    </row>
    <row r="248" spans="1:4" ht="15">
      <c r="A248" s="141" t="s">
        <v>394</v>
      </c>
      <c r="B248" s="142">
        <v>1</v>
      </c>
      <c r="C248" s="143">
        <f>AuxReajuste!$B$23</f>
        <v>7474.9</v>
      </c>
      <c r="D248" s="144">
        <v>0.4</v>
      </c>
    </row>
    <row r="249" spans="1:4" ht="13.5">
      <c r="A249" s="113" t="s">
        <v>395</v>
      </c>
      <c r="B249" s="122">
        <v>1</v>
      </c>
      <c r="C249" s="115">
        <f>AuxReajuste!$B$23</f>
        <v>7474.9</v>
      </c>
      <c r="D249" s="116">
        <v>0.4</v>
      </c>
    </row>
    <row r="250" spans="1:4" ht="13.5">
      <c r="A250" s="113" t="s">
        <v>396</v>
      </c>
      <c r="B250" s="122">
        <v>1</v>
      </c>
      <c r="C250" s="115">
        <f>AuxReajuste!$B$23</f>
        <v>7474.9</v>
      </c>
      <c r="D250" s="116">
        <v>0.4</v>
      </c>
    </row>
    <row r="251" spans="1:4" ht="13.5">
      <c r="A251" s="113" t="s">
        <v>397</v>
      </c>
      <c r="B251" s="122">
        <v>1</v>
      </c>
      <c r="C251" s="115">
        <f>AuxReajuste!$B$23</f>
        <v>7474.9</v>
      </c>
      <c r="D251" s="116">
        <v>0.4</v>
      </c>
    </row>
    <row r="252" spans="1:4" ht="13.5">
      <c r="A252" s="113" t="s">
        <v>398</v>
      </c>
      <c r="B252" s="122">
        <v>1</v>
      </c>
      <c r="C252" s="115">
        <f>AuxReajuste!$B$23</f>
        <v>7474.9</v>
      </c>
      <c r="D252" s="116">
        <v>0.4</v>
      </c>
    </row>
    <row r="253" spans="1:4" ht="13.5">
      <c r="A253" s="113" t="s">
        <v>399</v>
      </c>
      <c r="B253" s="122">
        <v>1</v>
      </c>
      <c r="C253" s="115">
        <f>AuxReajuste!$B$23</f>
        <v>7474.9</v>
      </c>
      <c r="D253" s="116">
        <v>0.4</v>
      </c>
    </row>
    <row r="254" spans="1:4" ht="14.25">
      <c r="A254" s="117" t="s">
        <v>400</v>
      </c>
      <c r="B254" s="118">
        <v>1</v>
      </c>
      <c r="C254" s="119">
        <f>AuxReajuste!$B$23</f>
        <v>7474.9</v>
      </c>
      <c r="D254" s="120">
        <v>0.4</v>
      </c>
    </row>
    <row r="255" spans="1:4" ht="13.5">
      <c r="A255" s="113" t="s">
        <v>401</v>
      </c>
      <c r="B255" s="122">
        <v>1</v>
      </c>
      <c r="C255" s="115">
        <f>AuxReajuste!$B$23</f>
        <v>7474.9</v>
      </c>
      <c r="D255" s="116">
        <v>0.4</v>
      </c>
    </row>
    <row r="256" spans="1:4" ht="13.5">
      <c r="A256" s="113" t="s">
        <v>402</v>
      </c>
      <c r="B256" s="122">
        <v>1</v>
      </c>
      <c r="C256" s="115">
        <f>AuxReajuste!$B$23</f>
        <v>7474.9</v>
      </c>
      <c r="D256" s="116">
        <v>0.4</v>
      </c>
    </row>
    <row r="257" spans="1:4" ht="13.5">
      <c r="A257" s="113" t="s">
        <v>403</v>
      </c>
      <c r="B257" s="122">
        <v>1</v>
      </c>
      <c r="C257" s="115">
        <f>AuxReajuste!$B$23</f>
        <v>7474.9</v>
      </c>
      <c r="D257" s="116">
        <v>0.4</v>
      </c>
    </row>
    <row r="258" spans="1:4" ht="14.25">
      <c r="A258" s="117" t="s">
        <v>404</v>
      </c>
      <c r="B258" s="118">
        <v>1</v>
      </c>
      <c r="C258" s="119">
        <f>AuxReajuste!$B$23</f>
        <v>7474.9</v>
      </c>
      <c r="D258" s="120">
        <v>0.4</v>
      </c>
    </row>
    <row r="259" spans="1:4" ht="14.25">
      <c r="A259" s="145" t="s">
        <v>405</v>
      </c>
      <c r="B259" s="118">
        <v>1</v>
      </c>
      <c r="C259" s="119">
        <f>AuxReajuste!$B$23</f>
        <v>7474.9</v>
      </c>
      <c r="D259" s="120">
        <v>0.4</v>
      </c>
    </row>
    <row r="260" spans="1:4" ht="13.5">
      <c r="A260" s="113" t="s">
        <v>406</v>
      </c>
      <c r="B260" s="122">
        <v>1</v>
      </c>
      <c r="C260" s="115">
        <f>AuxReajuste!$B$23</f>
        <v>7474.9</v>
      </c>
      <c r="D260" s="116">
        <v>0.4</v>
      </c>
    </row>
    <row r="261" spans="1:4" ht="13.5">
      <c r="A261" s="113" t="s">
        <v>407</v>
      </c>
      <c r="B261" s="122">
        <v>1</v>
      </c>
      <c r="C261" s="115">
        <f>AuxReajuste!$B$23</f>
        <v>7474.9</v>
      </c>
      <c r="D261" s="116">
        <v>0.4</v>
      </c>
    </row>
    <row r="262" spans="1:4" ht="14.25">
      <c r="A262" s="123" t="s">
        <v>408</v>
      </c>
      <c r="B262" s="124">
        <v>1</v>
      </c>
      <c r="C262" s="125">
        <f>AuxReajuste!$B$23</f>
        <v>7474.9</v>
      </c>
      <c r="D262" s="126">
        <v>0.4</v>
      </c>
    </row>
    <row r="263" spans="1:4" ht="15">
      <c r="A263" s="141" t="s">
        <v>409</v>
      </c>
      <c r="B263" s="142">
        <v>1</v>
      </c>
      <c r="C263" s="143">
        <f>AuxReajuste!$B$23</f>
        <v>7474.9</v>
      </c>
      <c r="D263" s="144">
        <v>0.4</v>
      </c>
    </row>
    <row r="264" spans="1:4" ht="13.5">
      <c r="A264" s="113" t="s">
        <v>410</v>
      </c>
      <c r="B264" s="122">
        <v>1</v>
      </c>
      <c r="C264" s="115">
        <f>AuxReajuste!$B$23</f>
        <v>7474.9</v>
      </c>
      <c r="D264" s="116">
        <v>0.4</v>
      </c>
    </row>
    <row r="265" spans="1:4" ht="13.5">
      <c r="A265" s="113" t="s">
        <v>411</v>
      </c>
      <c r="B265" s="122">
        <v>1</v>
      </c>
      <c r="C265" s="115">
        <f>AuxReajuste!$B$23</f>
        <v>7474.9</v>
      </c>
      <c r="D265" s="116">
        <v>0.4</v>
      </c>
    </row>
    <row r="266" spans="1:4" s="146" customFormat="1" ht="13.5">
      <c r="A266" s="117" t="s">
        <v>412</v>
      </c>
      <c r="B266" s="118">
        <v>1</v>
      </c>
      <c r="C266" s="119">
        <f>AuxReajuste!$B$23</f>
        <v>7474.9</v>
      </c>
      <c r="D266" s="120">
        <v>0.4</v>
      </c>
    </row>
    <row r="267" spans="1:4" ht="15">
      <c r="A267" s="141" t="s">
        <v>413</v>
      </c>
      <c r="B267" s="142">
        <v>1</v>
      </c>
      <c r="C267" s="143">
        <f>AuxReajuste!$B$23</f>
        <v>7474.9</v>
      </c>
      <c r="D267" s="144">
        <v>0.4</v>
      </c>
    </row>
    <row r="268" spans="1:4" ht="13.5">
      <c r="A268" s="113" t="s">
        <v>414</v>
      </c>
      <c r="B268" s="122">
        <v>1</v>
      </c>
      <c r="C268" s="115">
        <f>AuxReajuste!$B$23</f>
        <v>7474.9</v>
      </c>
      <c r="D268" s="116">
        <v>0.4</v>
      </c>
    </row>
    <row r="269" spans="1:4" ht="13.5">
      <c r="A269" s="113" t="s">
        <v>415</v>
      </c>
      <c r="B269" s="122">
        <v>1</v>
      </c>
      <c r="C269" s="115">
        <f>AuxReajuste!$B$23</f>
        <v>7474.9</v>
      </c>
      <c r="D269" s="116">
        <v>0.4</v>
      </c>
    </row>
    <row r="270" spans="1:4" ht="13.5">
      <c r="A270" s="113" t="s">
        <v>416</v>
      </c>
      <c r="B270" s="122">
        <v>1</v>
      </c>
      <c r="C270" s="115">
        <f>AuxReajuste!$B$23</f>
        <v>7474.9</v>
      </c>
      <c r="D270" s="116">
        <v>0.4</v>
      </c>
    </row>
    <row r="271" spans="1:4" ht="13.5">
      <c r="A271" s="113" t="s">
        <v>417</v>
      </c>
      <c r="B271" s="122">
        <v>1</v>
      </c>
      <c r="C271" s="115">
        <f>AuxReajuste!$B$23</f>
        <v>7474.9</v>
      </c>
      <c r="D271" s="116">
        <v>0.4</v>
      </c>
    </row>
    <row r="272" spans="1:4" s="146" customFormat="1" ht="13.5">
      <c r="A272" s="113" t="s">
        <v>418</v>
      </c>
      <c r="B272" s="122">
        <v>1</v>
      </c>
      <c r="C272" s="115">
        <f>AuxReajuste!$B$23</f>
        <v>7474.9</v>
      </c>
      <c r="D272" s="116">
        <v>0.4</v>
      </c>
    </row>
    <row r="273" spans="1:4" ht="13.5">
      <c r="A273" s="113" t="s">
        <v>419</v>
      </c>
      <c r="B273" s="122">
        <v>1</v>
      </c>
      <c r="C273" s="115">
        <f>AuxReajuste!$B$23</f>
        <v>7474.9</v>
      </c>
      <c r="D273" s="116">
        <v>0.4</v>
      </c>
    </row>
    <row r="274" spans="1:4" ht="15">
      <c r="A274" s="141" t="s">
        <v>420</v>
      </c>
      <c r="B274" s="142">
        <v>1</v>
      </c>
      <c r="C274" s="143">
        <f>AuxReajuste!$B$23</f>
        <v>7474.9</v>
      </c>
      <c r="D274" s="144">
        <v>0.4</v>
      </c>
    </row>
    <row r="275" spans="1:4" ht="13.5">
      <c r="A275" s="113" t="s">
        <v>421</v>
      </c>
      <c r="B275" s="122">
        <v>1</v>
      </c>
      <c r="C275" s="115">
        <f>AuxReajuste!$B$23</f>
        <v>7474.9</v>
      </c>
      <c r="D275" s="116">
        <v>0.4</v>
      </c>
    </row>
    <row r="276" spans="1:4" ht="13.5">
      <c r="A276" s="117" t="s">
        <v>422</v>
      </c>
      <c r="B276" s="122">
        <v>1</v>
      </c>
      <c r="C276" s="115">
        <f>AuxReajuste!$B$23</f>
        <v>7474.9</v>
      </c>
      <c r="D276" s="116">
        <v>0.4</v>
      </c>
    </row>
    <row r="277" spans="1:4" ht="14.25">
      <c r="A277" s="65" t="s">
        <v>423</v>
      </c>
      <c r="B277" s="118">
        <v>1</v>
      </c>
      <c r="C277" s="119">
        <f>AuxReajuste!$B$23</f>
        <v>7474.9</v>
      </c>
      <c r="D277" s="120">
        <v>0.4</v>
      </c>
    </row>
    <row r="278" spans="1:4" ht="14.25">
      <c r="A278" s="117" t="s">
        <v>424</v>
      </c>
      <c r="B278" s="118">
        <v>1</v>
      </c>
      <c r="C278" s="119">
        <f>AuxReajuste!$B$23</f>
        <v>7474.9</v>
      </c>
      <c r="D278" s="120">
        <v>0.4</v>
      </c>
    </row>
    <row r="279" spans="1:4" ht="13.5">
      <c r="A279" s="113" t="s">
        <v>425</v>
      </c>
      <c r="B279" s="122">
        <v>1</v>
      </c>
      <c r="C279" s="115">
        <f>AuxReajuste!$B$23</f>
        <v>7474.9</v>
      </c>
      <c r="D279" s="116">
        <v>0.4</v>
      </c>
    </row>
    <row r="280" spans="1:4" ht="13.5">
      <c r="A280" s="113" t="s">
        <v>426</v>
      </c>
      <c r="B280" s="122">
        <v>1</v>
      </c>
      <c r="C280" s="115">
        <f>AuxReajuste!$B$23</f>
        <v>7474.9</v>
      </c>
      <c r="D280" s="116">
        <v>0.4</v>
      </c>
    </row>
    <row r="281" spans="1:4" ht="13.5">
      <c r="A281" s="117" t="s">
        <v>427</v>
      </c>
      <c r="B281" s="118">
        <v>1</v>
      </c>
      <c r="C281" s="119">
        <f>AuxReajuste!$B$23</f>
        <v>7474.9</v>
      </c>
      <c r="D281" s="120">
        <v>0.4</v>
      </c>
    </row>
    <row r="282" spans="1:4" ht="13.5">
      <c r="A282" s="113" t="s">
        <v>428</v>
      </c>
      <c r="B282" s="122">
        <v>1</v>
      </c>
      <c r="C282" s="115">
        <f>AuxReajuste!$B$23</f>
        <v>7474.9</v>
      </c>
      <c r="D282" s="116">
        <v>0.4</v>
      </c>
    </row>
    <row r="283" spans="1:4" ht="13.5">
      <c r="A283" s="117" t="s">
        <v>429</v>
      </c>
      <c r="B283" s="118">
        <v>1</v>
      </c>
      <c r="C283" s="119">
        <f>AuxReajuste!$B$23</f>
        <v>7474.9</v>
      </c>
      <c r="D283" s="120">
        <v>0.4</v>
      </c>
    </row>
    <row r="284" spans="1:4" ht="13.5">
      <c r="A284" s="113" t="s">
        <v>430</v>
      </c>
      <c r="B284" s="122">
        <v>1</v>
      </c>
      <c r="C284" s="115">
        <f>AuxReajuste!$B$23</f>
        <v>7474.9</v>
      </c>
      <c r="D284" s="116">
        <v>0.4</v>
      </c>
    </row>
    <row r="285" spans="1:4" ht="13.5">
      <c r="A285" s="113" t="s">
        <v>431</v>
      </c>
      <c r="B285" s="122">
        <v>1</v>
      </c>
      <c r="C285" s="115">
        <f>AuxReajuste!$B$23</f>
        <v>7474.9</v>
      </c>
      <c r="D285" s="116">
        <v>0.4</v>
      </c>
    </row>
    <row r="286" spans="1:4" ht="13.5">
      <c r="A286" s="113" t="s">
        <v>432</v>
      </c>
      <c r="B286" s="122">
        <v>1</v>
      </c>
      <c r="C286" s="115">
        <f>AuxReajuste!$B$23</f>
        <v>7474.9</v>
      </c>
      <c r="D286" s="116">
        <v>0.4</v>
      </c>
    </row>
    <row r="287" spans="1:4" ht="14.25">
      <c r="A287" s="117" t="s">
        <v>433</v>
      </c>
      <c r="B287" s="118">
        <v>1</v>
      </c>
      <c r="C287" s="119">
        <f>AuxReajuste!$B$23</f>
        <v>7474.9</v>
      </c>
      <c r="D287" s="120">
        <v>0.4</v>
      </c>
    </row>
    <row r="288" spans="1:4" ht="13.5">
      <c r="A288" s="113" t="s">
        <v>434</v>
      </c>
      <c r="B288" s="122">
        <v>1</v>
      </c>
      <c r="C288" s="115">
        <f>AuxReajuste!$B$23</f>
        <v>7474.9</v>
      </c>
      <c r="D288" s="116">
        <v>0.4</v>
      </c>
    </row>
    <row r="289" spans="1:4" ht="13.5">
      <c r="A289" s="113" t="s">
        <v>435</v>
      </c>
      <c r="B289" s="122">
        <v>1</v>
      </c>
      <c r="C289" s="115">
        <f>AuxReajuste!$B$23</f>
        <v>7474.9</v>
      </c>
      <c r="D289" s="116">
        <v>0.4</v>
      </c>
    </row>
    <row r="290" spans="1:4" ht="14.25">
      <c r="A290" s="147" t="s">
        <v>436</v>
      </c>
      <c r="B290" s="53">
        <v>1</v>
      </c>
      <c r="C290" s="119">
        <f>AuxReajuste!$B$23</f>
        <v>7474.9</v>
      </c>
      <c r="D290" s="120">
        <v>0.4</v>
      </c>
    </row>
    <row r="291" spans="1:4" s="130" customFormat="1" ht="13.5">
      <c r="A291" s="113" t="s">
        <v>437</v>
      </c>
      <c r="B291" s="122">
        <v>1</v>
      </c>
      <c r="C291" s="115">
        <f>AuxReajuste!$B$23</f>
        <v>7474.9</v>
      </c>
      <c r="D291" s="116">
        <v>0.4</v>
      </c>
    </row>
    <row r="292" spans="1:4" ht="13.5">
      <c r="A292" s="68" t="s">
        <v>438</v>
      </c>
      <c r="B292" s="122">
        <v>1</v>
      </c>
      <c r="C292" s="115">
        <f>AuxReajuste!$B$23</f>
        <v>7474.9</v>
      </c>
      <c r="D292" s="116">
        <v>0.4</v>
      </c>
    </row>
    <row r="293" spans="1:4" ht="13.5">
      <c r="A293" s="113" t="s">
        <v>439</v>
      </c>
      <c r="B293" s="122">
        <v>1</v>
      </c>
      <c r="C293" s="115">
        <f>AuxReajuste!$B$23</f>
        <v>7474.9</v>
      </c>
      <c r="D293" s="116">
        <v>0.4</v>
      </c>
    </row>
    <row r="294" spans="1:4" ht="13.5">
      <c r="A294" s="113" t="s">
        <v>440</v>
      </c>
      <c r="B294" s="122">
        <v>1</v>
      </c>
      <c r="C294" s="115">
        <f>AuxReajuste!$B$23</f>
        <v>7474.9</v>
      </c>
      <c r="D294" s="116">
        <v>0.4</v>
      </c>
    </row>
    <row r="295" spans="1:4" ht="13.5">
      <c r="A295" s="113" t="s">
        <v>441</v>
      </c>
      <c r="B295" s="122">
        <v>1</v>
      </c>
      <c r="C295" s="115">
        <f>AuxReajuste!$B$23</f>
        <v>7474.9</v>
      </c>
      <c r="D295" s="116">
        <v>0.4</v>
      </c>
    </row>
    <row r="296" spans="1:4" ht="13.5">
      <c r="A296" s="113" t="s">
        <v>442</v>
      </c>
      <c r="B296" s="122">
        <v>1</v>
      </c>
      <c r="C296" s="115">
        <f>AuxReajuste!$B$23</f>
        <v>7474.9</v>
      </c>
      <c r="D296" s="116">
        <v>0.4</v>
      </c>
    </row>
    <row r="297" spans="1:4" ht="13.5">
      <c r="A297" s="113" t="s">
        <v>443</v>
      </c>
      <c r="B297" s="122">
        <v>1</v>
      </c>
      <c r="C297" s="115">
        <f>AuxReajuste!$B$23</f>
        <v>7474.9</v>
      </c>
      <c r="D297" s="116">
        <v>0.4</v>
      </c>
    </row>
    <row r="298" spans="1:4" ht="13.5">
      <c r="A298" s="113" t="s">
        <v>444</v>
      </c>
      <c r="B298" s="122">
        <v>1</v>
      </c>
      <c r="C298" s="115">
        <f>AuxReajuste!$B$23</f>
        <v>7474.9</v>
      </c>
      <c r="D298" s="116">
        <v>0.4</v>
      </c>
    </row>
    <row r="299" spans="1:4" ht="13.5">
      <c r="A299" s="113" t="s">
        <v>445</v>
      </c>
      <c r="B299" s="122">
        <v>1</v>
      </c>
      <c r="C299" s="115">
        <f>AuxReajuste!$B$23</f>
        <v>7474.9</v>
      </c>
      <c r="D299" s="116">
        <v>0.4</v>
      </c>
    </row>
    <row r="300" spans="1:4" ht="13.5">
      <c r="A300" s="113" t="s">
        <v>446</v>
      </c>
      <c r="B300" s="122">
        <v>1</v>
      </c>
      <c r="C300" s="115">
        <f>AuxReajuste!$B$23</f>
        <v>7474.9</v>
      </c>
      <c r="D300" s="116">
        <v>0.4</v>
      </c>
    </row>
    <row r="301" spans="1:4" ht="13.5">
      <c r="A301" s="117" t="s">
        <v>447</v>
      </c>
      <c r="B301" s="118">
        <v>1</v>
      </c>
      <c r="C301" s="119">
        <f>AuxReajuste!$B$23</f>
        <v>7474.9</v>
      </c>
      <c r="D301" s="120">
        <v>0.4</v>
      </c>
    </row>
    <row r="302" spans="1:4" ht="14.25">
      <c r="A302" s="117" t="s">
        <v>448</v>
      </c>
      <c r="B302" s="118">
        <v>1</v>
      </c>
      <c r="C302" s="119">
        <f>AuxReajuste!$B$23</f>
        <v>7474.9</v>
      </c>
      <c r="D302" s="120">
        <v>0.4</v>
      </c>
    </row>
    <row r="303" spans="1:4" ht="14.25">
      <c r="A303" s="65" t="s">
        <v>449</v>
      </c>
      <c r="B303" s="118">
        <v>1</v>
      </c>
      <c r="C303" s="119">
        <f>AuxReajuste!$B$23</f>
        <v>7474.9</v>
      </c>
      <c r="D303" s="120">
        <v>0.4</v>
      </c>
    </row>
    <row r="304" spans="1:4" ht="13.5">
      <c r="A304" s="117" t="s">
        <v>450</v>
      </c>
      <c r="B304" s="118">
        <v>1</v>
      </c>
      <c r="C304" s="119">
        <f>AuxReajuste!$B$23</f>
        <v>7474.9</v>
      </c>
      <c r="D304" s="120">
        <v>0.4</v>
      </c>
    </row>
    <row r="305" spans="1:4" s="131" customFormat="1" ht="13.5">
      <c r="A305" s="68" t="s">
        <v>451</v>
      </c>
      <c r="B305" s="122">
        <v>1</v>
      </c>
      <c r="C305" s="115">
        <f>AuxReajuste!$B$23</f>
        <v>7474.9</v>
      </c>
      <c r="D305" s="116">
        <v>0.4</v>
      </c>
    </row>
    <row r="306" spans="1:4" s="130" customFormat="1" ht="13.5">
      <c r="A306" s="117" t="s">
        <v>452</v>
      </c>
      <c r="B306" s="118">
        <v>1</v>
      </c>
      <c r="C306" s="119">
        <f>AuxReajuste!$B$23</f>
        <v>7474.9</v>
      </c>
      <c r="D306" s="120">
        <v>0.4</v>
      </c>
    </row>
    <row r="307" spans="1:4" ht="13.5">
      <c r="A307" s="113" t="s">
        <v>453</v>
      </c>
      <c r="B307" s="122">
        <v>1</v>
      </c>
      <c r="C307" s="115">
        <f>AuxReajuste!$B$23</f>
        <v>7474.9</v>
      </c>
      <c r="D307" s="116">
        <v>0.4</v>
      </c>
    </row>
    <row r="308" spans="1:4" ht="13.5">
      <c r="A308" s="113" t="s">
        <v>454</v>
      </c>
      <c r="B308" s="122">
        <v>1</v>
      </c>
      <c r="C308" s="115">
        <f>AuxReajuste!$B$23</f>
        <v>7474.9</v>
      </c>
      <c r="D308" s="116">
        <v>0.4</v>
      </c>
    </row>
    <row r="309" spans="1:4" ht="13.5">
      <c r="A309" s="134" t="s">
        <v>455</v>
      </c>
      <c r="B309" s="122">
        <v>1</v>
      </c>
      <c r="C309" s="115">
        <f>AuxReajuste!$B$23</f>
        <v>7474.9</v>
      </c>
      <c r="D309" s="116">
        <v>0.4</v>
      </c>
    </row>
    <row r="310" spans="1:4" ht="14.25">
      <c r="A310" s="129" t="s">
        <v>456</v>
      </c>
      <c r="B310" s="118">
        <v>1</v>
      </c>
      <c r="C310" s="119">
        <f>AuxReajuste!$B$23</f>
        <v>7474.9</v>
      </c>
      <c r="D310" s="120">
        <v>0.4</v>
      </c>
    </row>
    <row r="311" spans="1:4" ht="13.5">
      <c r="A311" s="113" t="s">
        <v>457</v>
      </c>
      <c r="B311" s="122">
        <v>1</v>
      </c>
      <c r="C311" s="115">
        <f>AuxReajuste!$B$23</f>
        <v>7474.9</v>
      </c>
      <c r="D311" s="116">
        <v>0.4</v>
      </c>
    </row>
    <row r="312" spans="1:4" ht="13.5">
      <c r="A312" s="113" t="s">
        <v>458</v>
      </c>
      <c r="B312" s="122">
        <v>1</v>
      </c>
      <c r="C312" s="115">
        <f>AuxReajuste!$B$23</f>
        <v>7474.9</v>
      </c>
      <c r="D312" s="116">
        <v>0.4</v>
      </c>
    </row>
    <row r="313" spans="1:4" ht="13.5">
      <c r="A313" s="113" t="s">
        <v>459</v>
      </c>
      <c r="B313" s="122">
        <v>1</v>
      </c>
      <c r="C313" s="115">
        <f>AuxReajuste!$B$23</f>
        <v>7474.9</v>
      </c>
      <c r="D313" s="116">
        <v>0.4</v>
      </c>
    </row>
    <row r="314" spans="1:4" ht="13.5">
      <c r="A314" s="113" t="s">
        <v>460</v>
      </c>
      <c r="B314" s="122">
        <v>1</v>
      </c>
      <c r="C314" s="115">
        <f>AuxReajuste!$B$23</f>
        <v>7474.9</v>
      </c>
      <c r="D314" s="116">
        <v>0.4</v>
      </c>
    </row>
    <row r="315" spans="1:4" ht="13.5">
      <c r="A315" s="113" t="s">
        <v>461</v>
      </c>
      <c r="B315" s="122">
        <v>1</v>
      </c>
      <c r="C315" s="115">
        <f>AuxReajuste!$B$23</f>
        <v>7474.9</v>
      </c>
      <c r="D315" s="116">
        <v>0.4</v>
      </c>
    </row>
    <row r="316" spans="1:4" ht="13.5">
      <c r="A316" s="113" t="s">
        <v>462</v>
      </c>
      <c r="B316" s="122">
        <v>1</v>
      </c>
      <c r="C316" s="115">
        <f>AuxReajuste!$B$23</f>
        <v>7474.9</v>
      </c>
      <c r="D316" s="116">
        <v>0.4</v>
      </c>
    </row>
    <row r="317" spans="1:4" ht="13.5">
      <c r="A317" s="113" t="s">
        <v>463</v>
      </c>
      <c r="B317" s="122">
        <v>1</v>
      </c>
      <c r="C317" s="115">
        <f>AuxReajuste!$B$24</f>
        <v>6166.76</v>
      </c>
      <c r="D317" s="116">
        <v>0.30000000000000004</v>
      </c>
    </row>
    <row r="318" spans="1:4" ht="13.5">
      <c r="A318" s="113" t="s">
        <v>464</v>
      </c>
      <c r="B318" s="122">
        <v>1</v>
      </c>
      <c r="C318" s="115">
        <f>AuxReajuste!$B$24</f>
        <v>6166.76</v>
      </c>
      <c r="D318" s="116">
        <v>0.30000000000000004</v>
      </c>
    </row>
    <row r="319" spans="1:4" ht="13.5">
      <c r="A319" s="113" t="s">
        <v>465</v>
      </c>
      <c r="B319" s="122">
        <v>1</v>
      </c>
      <c r="C319" s="115">
        <f>AuxReajuste!$B$24</f>
        <v>6166.76</v>
      </c>
      <c r="D319" s="116">
        <v>0.30000000000000004</v>
      </c>
    </row>
    <row r="320" spans="1:4" ht="13.5">
      <c r="A320" s="113" t="s">
        <v>466</v>
      </c>
      <c r="B320" s="122">
        <v>1</v>
      </c>
      <c r="C320" s="115">
        <f>AuxReajuste!$B$24</f>
        <v>6166.76</v>
      </c>
      <c r="D320" s="116">
        <v>0.30000000000000004</v>
      </c>
    </row>
    <row r="321" spans="1:4" ht="13.5">
      <c r="A321" s="113" t="s">
        <v>467</v>
      </c>
      <c r="B321" s="122">
        <v>1</v>
      </c>
      <c r="C321" s="115">
        <f>AuxReajuste!$B$24</f>
        <v>6166.76</v>
      </c>
      <c r="D321" s="116">
        <v>0.30000000000000004</v>
      </c>
    </row>
    <row r="322" spans="1:4" ht="13.5">
      <c r="A322" s="117" t="s">
        <v>468</v>
      </c>
      <c r="B322" s="118">
        <v>1</v>
      </c>
      <c r="C322" s="119">
        <f>AuxReajuste!$B$24</f>
        <v>6166.76</v>
      </c>
      <c r="D322" s="120">
        <v>0.30000000000000004</v>
      </c>
    </row>
    <row r="323" spans="1:4" ht="13.5">
      <c r="A323" s="113" t="s">
        <v>469</v>
      </c>
      <c r="B323" s="122">
        <v>1</v>
      </c>
      <c r="C323" s="115">
        <f>AuxReajuste!$B$24</f>
        <v>6166.76</v>
      </c>
      <c r="D323" s="116">
        <v>0.30000000000000004</v>
      </c>
    </row>
    <row r="324" spans="1:4" ht="13.5">
      <c r="A324" s="113" t="s">
        <v>470</v>
      </c>
      <c r="B324" s="122">
        <v>1</v>
      </c>
      <c r="C324" s="115">
        <f>AuxReajuste!$B$24</f>
        <v>6166.76</v>
      </c>
      <c r="D324" s="116">
        <v>0.30000000000000004</v>
      </c>
    </row>
    <row r="325" spans="1:4" ht="13.5">
      <c r="A325" s="113" t="s">
        <v>471</v>
      </c>
      <c r="B325" s="122">
        <v>1</v>
      </c>
      <c r="C325" s="115">
        <f>AuxReajuste!$B$24</f>
        <v>6166.76</v>
      </c>
      <c r="D325" s="116">
        <v>0.30000000000000004</v>
      </c>
    </row>
    <row r="326" spans="1:4" ht="13.5">
      <c r="A326" s="113" t="s">
        <v>472</v>
      </c>
      <c r="B326" s="122">
        <v>1</v>
      </c>
      <c r="C326" s="115">
        <f>AuxReajuste!$B$24</f>
        <v>6166.76</v>
      </c>
      <c r="D326" s="116">
        <v>0.30000000000000004</v>
      </c>
    </row>
    <row r="327" spans="1:4" ht="13.5">
      <c r="A327" s="113" t="s">
        <v>473</v>
      </c>
      <c r="B327" s="122">
        <v>1</v>
      </c>
      <c r="C327" s="115">
        <f>AuxReajuste!$B$24</f>
        <v>6166.76</v>
      </c>
      <c r="D327" s="116">
        <v>0.30000000000000004</v>
      </c>
    </row>
    <row r="328" spans="1:4" ht="13.5">
      <c r="A328" s="113" t="s">
        <v>474</v>
      </c>
      <c r="B328" s="122">
        <v>1</v>
      </c>
      <c r="C328" s="115">
        <f>AuxReajuste!$B$24</f>
        <v>6166.76</v>
      </c>
      <c r="D328" s="116">
        <v>0.30000000000000004</v>
      </c>
    </row>
    <row r="329" spans="1:4" s="130" customFormat="1" ht="13.5">
      <c r="A329" s="113" t="s">
        <v>475</v>
      </c>
      <c r="B329" s="122">
        <v>1</v>
      </c>
      <c r="C329" s="115">
        <f>AuxReajuste!$B$24</f>
        <v>6166.76</v>
      </c>
      <c r="D329" s="116">
        <v>0.30000000000000004</v>
      </c>
    </row>
    <row r="330" spans="1:4" s="131" customFormat="1" ht="13.5">
      <c r="A330" s="113" t="s">
        <v>476</v>
      </c>
      <c r="B330" s="122">
        <v>1</v>
      </c>
      <c r="C330" s="115">
        <f>AuxReajuste!$B$24</f>
        <v>6166.76</v>
      </c>
      <c r="D330" s="116">
        <v>0.30000000000000004</v>
      </c>
    </row>
    <row r="331" spans="1:4" s="131" customFormat="1" ht="14.25">
      <c r="A331" s="65" t="s">
        <v>477</v>
      </c>
      <c r="B331" s="118">
        <v>1</v>
      </c>
      <c r="C331" s="119">
        <f>AuxReajuste!$B$24</f>
        <v>6166.76</v>
      </c>
      <c r="D331" s="120">
        <v>0.30000000000000004</v>
      </c>
    </row>
    <row r="332" spans="1:4" ht="14.25">
      <c r="A332" s="65" t="s">
        <v>478</v>
      </c>
      <c r="B332" s="118">
        <v>1</v>
      </c>
      <c r="C332" s="119">
        <f>AuxReajuste!$B$24</f>
        <v>6166.76</v>
      </c>
      <c r="D332" s="120">
        <v>0.30000000000000004</v>
      </c>
    </row>
    <row r="333" spans="1:4" ht="13.5">
      <c r="A333" s="117" t="s">
        <v>479</v>
      </c>
      <c r="B333" s="118">
        <v>1</v>
      </c>
      <c r="C333" s="119">
        <f>AuxReajuste!$B$24</f>
        <v>6166.76</v>
      </c>
      <c r="D333" s="120">
        <v>0.30000000000000004</v>
      </c>
    </row>
    <row r="334" spans="1:4" ht="13.5">
      <c r="A334" s="141" t="s">
        <v>480</v>
      </c>
      <c r="B334" s="142">
        <v>1</v>
      </c>
      <c r="C334" s="143">
        <f>AuxReajuste!$B$24</f>
        <v>6166.76</v>
      </c>
      <c r="D334" s="144">
        <v>0.30000000000000004</v>
      </c>
    </row>
    <row r="335" spans="1:4" ht="13.5">
      <c r="A335" s="113" t="s">
        <v>481</v>
      </c>
      <c r="B335" s="122">
        <v>2</v>
      </c>
      <c r="C335" s="115">
        <f>AuxReajuste!$B$24</f>
        <v>6166.76</v>
      </c>
      <c r="D335" s="116">
        <v>0.30000000000000004</v>
      </c>
    </row>
    <row r="336" spans="1:4" ht="13.5">
      <c r="A336" s="113" t="s">
        <v>482</v>
      </c>
      <c r="B336" s="122">
        <v>1</v>
      </c>
      <c r="C336" s="115">
        <f>AuxReajuste!$B$24</f>
        <v>6166.76</v>
      </c>
      <c r="D336" s="116">
        <v>0.30000000000000004</v>
      </c>
    </row>
    <row r="337" spans="1:4" ht="13.5">
      <c r="A337" s="113" t="s">
        <v>483</v>
      </c>
      <c r="B337" s="122">
        <v>1</v>
      </c>
      <c r="C337" s="115">
        <f>AuxReajuste!$B$24</f>
        <v>6166.76</v>
      </c>
      <c r="D337" s="116">
        <v>0.30000000000000004</v>
      </c>
    </row>
    <row r="338" spans="1:4" ht="13.5">
      <c r="A338" s="113" t="s">
        <v>484</v>
      </c>
      <c r="B338" s="122">
        <v>1</v>
      </c>
      <c r="C338" s="115">
        <f>AuxReajuste!$B$24</f>
        <v>6166.76</v>
      </c>
      <c r="D338" s="116">
        <v>0.30000000000000004</v>
      </c>
    </row>
    <row r="339" spans="1:4" ht="13.5">
      <c r="A339" s="113" t="s">
        <v>485</v>
      </c>
      <c r="B339" s="122">
        <v>1</v>
      </c>
      <c r="C339" s="115">
        <f>AuxReajuste!$B$24</f>
        <v>6166.76</v>
      </c>
      <c r="D339" s="116">
        <v>0.30000000000000004</v>
      </c>
    </row>
    <row r="340" spans="1:4" s="131" customFormat="1" ht="13.5">
      <c r="A340" s="113" t="s">
        <v>486</v>
      </c>
      <c r="B340" s="122">
        <v>1</v>
      </c>
      <c r="C340" s="115">
        <f>AuxReajuste!$B$24</f>
        <v>6166.76</v>
      </c>
      <c r="D340" s="116">
        <v>0.30000000000000004</v>
      </c>
    </row>
    <row r="341" spans="1:4" ht="13.5">
      <c r="A341" s="113" t="s">
        <v>487</v>
      </c>
      <c r="B341" s="122">
        <v>1</v>
      </c>
      <c r="C341" s="115">
        <f>AuxReajuste!$B$24</f>
        <v>6166.76</v>
      </c>
      <c r="D341" s="116">
        <v>0.30000000000000004</v>
      </c>
    </row>
    <row r="342" spans="1:4" ht="14.25">
      <c r="A342" s="141" t="s">
        <v>488</v>
      </c>
      <c r="B342" s="142">
        <v>1</v>
      </c>
      <c r="C342" s="143">
        <f>AuxReajuste!$B$24</f>
        <v>6166.76</v>
      </c>
      <c r="D342" s="144">
        <v>0.30000000000000004</v>
      </c>
    </row>
    <row r="343" spans="1:4" ht="13.5">
      <c r="A343" s="113" t="s">
        <v>489</v>
      </c>
      <c r="B343" s="122">
        <v>2</v>
      </c>
      <c r="C343" s="115">
        <f>AuxReajuste!$B$24</f>
        <v>6166.76</v>
      </c>
      <c r="D343" s="116">
        <v>0.30000000000000004</v>
      </c>
    </row>
    <row r="344" spans="1:4" ht="13.5">
      <c r="A344" s="113" t="s">
        <v>490</v>
      </c>
      <c r="B344" s="122">
        <v>1</v>
      </c>
      <c r="C344" s="115">
        <f>AuxReajuste!$B$24</f>
        <v>6166.76</v>
      </c>
      <c r="D344" s="116">
        <v>0.30000000000000004</v>
      </c>
    </row>
    <row r="345" spans="1:4" ht="13.5">
      <c r="A345" s="117" t="s">
        <v>491</v>
      </c>
      <c r="B345" s="118">
        <v>1</v>
      </c>
      <c r="C345" s="119">
        <f>AuxReajuste!$B$24</f>
        <v>6166.76</v>
      </c>
      <c r="D345" s="120">
        <v>0.30000000000000004</v>
      </c>
    </row>
    <row r="346" spans="1:4" ht="13.5">
      <c r="A346" s="113" t="s">
        <v>492</v>
      </c>
      <c r="B346" s="122">
        <v>1</v>
      </c>
      <c r="C346" s="115">
        <f>AuxReajuste!$B$24</f>
        <v>6166.76</v>
      </c>
      <c r="D346" s="116">
        <v>0.30000000000000004</v>
      </c>
    </row>
    <row r="347" spans="1:4" ht="13.5">
      <c r="A347" s="113" t="s">
        <v>493</v>
      </c>
      <c r="B347" s="122">
        <v>1</v>
      </c>
      <c r="C347" s="115">
        <f>AuxReajuste!$B$24</f>
        <v>6166.76</v>
      </c>
      <c r="D347" s="116">
        <v>0.30000000000000004</v>
      </c>
    </row>
    <row r="348" spans="1:4" ht="13.5">
      <c r="A348" s="113" t="s">
        <v>494</v>
      </c>
      <c r="B348" s="122">
        <v>1</v>
      </c>
      <c r="C348" s="115">
        <f>AuxReajuste!$B$24</f>
        <v>6166.76</v>
      </c>
      <c r="D348" s="116">
        <v>0.30000000000000004</v>
      </c>
    </row>
    <row r="349" spans="1:4" ht="13.5">
      <c r="A349" s="113" t="s">
        <v>495</v>
      </c>
      <c r="B349" s="122">
        <v>1</v>
      </c>
      <c r="C349" s="115">
        <f>AuxReajuste!$B$24</f>
        <v>6166.76</v>
      </c>
      <c r="D349" s="116">
        <v>0.30000000000000004</v>
      </c>
    </row>
    <row r="350" spans="1:4" ht="13.5">
      <c r="A350" s="113" t="s">
        <v>496</v>
      </c>
      <c r="B350" s="122">
        <v>1</v>
      </c>
      <c r="C350" s="115">
        <f>AuxReajuste!$B$24</f>
        <v>6166.76</v>
      </c>
      <c r="D350" s="116">
        <v>0.30000000000000004</v>
      </c>
    </row>
    <row r="351" spans="1:4" ht="14.25">
      <c r="A351" s="123" t="s">
        <v>497</v>
      </c>
      <c r="B351" s="124">
        <v>1</v>
      </c>
      <c r="C351" s="125">
        <f>AuxReajuste!$B$24</f>
        <v>6166.76</v>
      </c>
      <c r="D351" s="126">
        <v>0.30000000000000004</v>
      </c>
    </row>
    <row r="352" spans="1:4" ht="14.25">
      <c r="A352" s="141" t="s">
        <v>498</v>
      </c>
      <c r="B352" s="142">
        <v>1</v>
      </c>
      <c r="C352" s="143">
        <f>AuxReajuste!$B$24</f>
        <v>6166.76</v>
      </c>
      <c r="D352" s="144">
        <v>0.30000000000000004</v>
      </c>
    </row>
    <row r="353" spans="1:4" ht="14.25">
      <c r="A353" s="141" t="s">
        <v>499</v>
      </c>
      <c r="B353" s="142">
        <v>1</v>
      </c>
      <c r="C353" s="143">
        <f>AuxReajuste!$B$24</f>
        <v>6166.76</v>
      </c>
      <c r="D353" s="144">
        <v>0.30000000000000004</v>
      </c>
    </row>
    <row r="354" spans="1:4" ht="13.5">
      <c r="A354" s="113" t="s">
        <v>500</v>
      </c>
      <c r="B354" s="122">
        <v>1</v>
      </c>
      <c r="C354" s="115">
        <f>AuxReajuste!$B$24</f>
        <v>6166.76</v>
      </c>
      <c r="D354" s="116">
        <v>0.30000000000000004</v>
      </c>
    </row>
    <row r="355" spans="1:4" ht="13.5">
      <c r="A355" s="113" t="s">
        <v>501</v>
      </c>
      <c r="B355" s="122">
        <v>1</v>
      </c>
      <c r="C355" s="115">
        <f>AuxReajuste!$B$24</f>
        <v>6166.76</v>
      </c>
      <c r="D355" s="116">
        <v>0.30000000000000004</v>
      </c>
    </row>
    <row r="356" spans="1:4" ht="14.25">
      <c r="A356" s="65" t="s">
        <v>502</v>
      </c>
      <c r="B356" s="118">
        <v>1</v>
      </c>
      <c r="C356" s="119">
        <f>AuxReajuste!$B$24</f>
        <v>6166.76</v>
      </c>
      <c r="D356" s="120">
        <v>0.30000000000000004</v>
      </c>
    </row>
    <row r="357" spans="1:4" ht="13.5">
      <c r="A357" s="113" t="s">
        <v>503</v>
      </c>
      <c r="B357" s="122">
        <v>1</v>
      </c>
      <c r="C357" s="115">
        <f>AuxReajuste!$B$24</f>
        <v>6166.76</v>
      </c>
      <c r="D357" s="116">
        <v>0.30000000000000004</v>
      </c>
    </row>
    <row r="358" spans="1:4" s="130" customFormat="1" ht="13.5">
      <c r="A358" s="113" t="s">
        <v>504</v>
      </c>
      <c r="B358" s="122">
        <v>1</v>
      </c>
      <c r="C358" s="115">
        <f>AuxReajuste!$B$24</f>
        <v>6166.76</v>
      </c>
      <c r="D358" s="116">
        <v>0.30000000000000004</v>
      </c>
    </row>
    <row r="359" spans="1:4" ht="13.5">
      <c r="A359" s="113" t="s">
        <v>505</v>
      </c>
      <c r="B359" s="122">
        <v>1</v>
      </c>
      <c r="C359" s="115">
        <f>AuxReajuste!$B$24</f>
        <v>6166.76</v>
      </c>
      <c r="D359" s="116">
        <v>0.30000000000000004</v>
      </c>
    </row>
    <row r="360" spans="1:4" ht="13.5">
      <c r="A360" s="113" t="s">
        <v>506</v>
      </c>
      <c r="B360" s="122">
        <v>1</v>
      </c>
      <c r="C360" s="115">
        <f>AuxReajuste!$B$24</f>
        <v>6166.76</v>
      </c>
      <c r="D360" s="116">
        <v>0.30000000000000004</v>
      </c>
    </row>
    <row r="361" spans="1:4" ht="14.25">
      <c r="A361" s="123" t="s">
        <v>507</v>
      </c>
      <c r="B361" s="124">
        <v>1</v>
      </c>
      <c r="C361" s="125">
        <f>AuxReajuste!$B$24</f>
        <v>6166.76</v>
      </c>
      <c r="D361" s="126">
        <v>0.30000000000000004</v>
      </c>
    </row>
    <row r="362" spans="1:4" ht="13.5">
      <c r="A362" s="117" t="s">
        <v>508</v>
      </c>
      <c r="B362" s="118">
        <v>1</v>
      </c>
      <c r="C362" s="119">
        <f>AuxReajuste!$B$24</f>
        <v>6166.76</v>
      </c>
      <c r="D362" s="120">
        <v>0.30000000000000004</v>
      </c>
    </row>
    <row r="363" spans="1:4" ht="13.5">
      <c r="A363" s="113" t="s">
        <v>509</v>
      </c>
      <c r="B363" s="122">
        <v>1</v>
      </c>
      <c r="C363" s="115">
        <f>AuxReajuste!$B$24</f>
        <v>6166.76</v>
      </c>
      <c r="D363" s="116">
        <v>0.30000000000000004</v>
      </c>
    </row>
    <row r="364" spans="1:4" ht="13.5">
      <c r="A364" s="113" t="s">
        <v>510</v>
      </c>
      <c r="B364" s="122">
        <v>1</v>
      </c>
      <c r="C364" s="115">
        <f>AuxReajuste!$B$24</f>
        <v>6166.76</v>
      </c>
      <c r="D364" s="116">
        <v>0.30000000000000004</v>
      </c>
    </row>
    <row r="365" spans="1:4" ht="14.25">
      <c r="A365" s="117" t="s">
        <v>511</v>
      </c>
      <c r="B365" s="118">
        <v>1</v>
      </c>
      <c r="C365" s="119">
        <f>AuxReajuste!$B$24</f>
        <v>6166.76</v>
      </c>
      <c r="D365" s="120">
        <v>0.30000000000000004</v>
      </c>
    </row>
    <row r="366" spans="1:4" ht="13.5">
      <c r="A366" s="113" t="s">
        <v>512</v>
      </c>
      <c r="B366" s="122">
        <v>1</v>
      </c>
      <c r="C366" s="115">
        <f>AuxReajuste!$B$24</f>
        <v>6166.76</v>
      </c>
      <c r="D366" s="116">
        <v>0.30000000000000004</v>
      </c>
    </row>
    <row r="367" spans="1:4" s="130" customFormat="1" ht="13.5">
      <c r="A367" s="113" t="s">
        <v>513</v>
      </c>
      <c r="B367" s="122">
        <v>1</v>
      </c>
      <c r="C367" s="115">
        <f>AuxReajuste!$B$24</f>
        <v>6166.76</v>
      </c>
      <c r="D367" s="116">
        <v>0.30000000000000004</v>
      </c>
    </row>
    <row r="368" spans="1:4" s="131" customFormat="1" ht="13.5">
      <c r="A368" s="113" t="s">
        <v>514</v>
      </c>
      <c r="B368" s="122">
        <v>1</v>
      </c>
      <c r="C368" s="115">
        <f>AuxReajuste!$B$24</f>
        <v>6166.76</v>
      </c>
      <c r="D368" s="116">
        <v>0.30000000000000004</v>
      </c>
    </row>
    <row r="369" spans="1:4" ht="13.5">
      <c r="A369" s="113" t="s">
        <v>515</v>
      </c>
      <c r="B369" s="122">
        <v>1</v>
      </c>
      <c r="C369" s="115">
        <f>AuxReajuste!$B$24</f>
        <v>6166.76</v>
      </c>
      <c r="D369" s="116">
        <v>0.30000000000000004</v>
      </c>
    </row>
    <row r="370" spans="1:4" ht="14.25">
      <c r="A370" s="117" t="s">
        <v>516</v>
      </c>
      <c r="B370" s="118">
        <v>1</v>
      </c>
      <c r="C370" s="119">
        <f>AuxReajuste!$B$24</f>
        <v>6166.76</v>
      </c>
      <c r="D370" s="120">
        <v>0.30000000000000004</v>
      </c>
    </row>
    <row r="371" spans="1:4" ht="13.5">
      <c r="A371" s="113" t="s">
        <v>517</v>
      </c>
      <c r="B371" s="122">
        <v>1</v>
      </c>
      <c r="C371" s="115">
        <f>AuxReajuste!$B$24</f>
        <v>6166.76</v>
      </c>
      <c r="D371" s="116">
        <v>0.30000000000000004</v>
      </c>
    </row>
    <row r="372" spans="1:4" ht="14.25">
      <c r="A372" s="123" t="s">
        <v>518</v>
      </c>
      <c r="B372" s="124">
        <v>1</v>
      </c>
      <c r="C372" s="125">
        <f>AuxReajuste!$B$24</f>
        <v>6166.76</v>
      </c>
      <c r="D372" s="126">
        <v>0.30000000000000004</v>
      </c>
    </row>
    <row r="373" spans="1:4" ht="13.5">
      <c r="A373" s="113" t="s">
        <v>519</v>
      </c>
      <c r="B373" s="122">
        <v>1</v>
      </c>
      <c r="C373" s="115">
        <f>AuxReajuste!$B$24</f>
        <v>6166.76</v>
      </c>
      <c r="D373" s="116">
        <v>0.30000000000000004</v>
      </c>
    </row>
    <row r="374" spans="1:4" ht="14.25">
      <c r="A374" s="128" t="s">
        <v>520</v>
      </c>
      <c r="B374" s="118">
        <v>1</v>
      </c>
      <c r="C374" s="119">
        <f>AuxReajuste!$B$24</f>
        <v>6166.76</v>
      </c>
      <c r="D374" s="120">
        <v>0.30000000000000004</v>
      </c>
    </row>
    <row r="375" spans="1:4" ht="13.5">
      <c r="A375" s="113" t="s">
        <v>521</v>
      </c>
      <c r="B375" s="122">
        <v>1</v>
      </c>
      <c r="C375" s="115">
        <f>AuxReajuste!$B$24</f>
        <v>6166.76</v>
      </c>
      <c r="D375" s="116">
        <v>0.30000000000000004</v>
      </c>
    </row>
    <row r="376" spans="1:4" ht="13.5">
      <c r="A376" s="113" t="s">
        <v>522</v>
      </c>
      <c r="B376" s="122">
        <v>1</v>
      </c>
      <c r="C376" s="115">
        <f>AuxReajuste!$B$24</f>
        <v>6166.76</v>
      </c>
      <c r="D376" s="116">
        <v>0.30000000000000004</v>
      </c>
    </row>
    <row r="377" spans="1:4" s="131" customFormat="1" ht="13.5">
      <c r="A377" s="113" t="s">
        <v>523</v>
      </c>
      <c r="B377" s="122">
        <v>1</v>
      </c>
      <c r="C377" s="115">
        <f>AuxReajuste!$B$24</f>
        <v>6166.76</v>
      </c>
      <c r="D377" s="116">
        <v>0.30000000000000004</v>
      </c>
    </row>
    <row r="378" spans="1:4" s="131" customFormat="1" ht="14.25">
      <c r="A378" s="129" t="s">
        <v>524</v>
      </c>
      <c r="B378" s="118">
        <v>1</v>
      </c>
      <c r="C378" s="119">
        <f>AuxReajuste!$B$24</f>
        <v>6166.76</v>
      </c>
      <c r="D378" s="120">
        <v>0.30000000000000004</v>
      </c>
    </row>
    <row r="379" spans="1:4" ht="13.5">
      <c r="A379" s="113" t="s">
        <v>525</v>
      </c>
      <c r="B379" s="122">
        <v>1</v>
      </c>
      <c r="C379" s="115">
        <f>AuxReajuste!$B$24</f>
        <v>6166.76</v>
      </c>
      <c r="D379" s="116">
        <v>0.30000000000000004</v>
      </c>
    </row>
    <row r="380" spans="1:4" ht="13.5">
      <c r="A380" s="113" t="s">
        <v>526</v>
      </c>
      <c r="B380" s="122">
        <v>1</v>
      </c>
      <c r="C380" s="115">
        <f>AuxReajuste!$B$24</f>
        <v>6166.76</v>
      </c>
      <c r="D380" s="116">
        <v>0.30000000000000004</v>
      </c>
    </row>
    <row r="381" spans="1:4" ht="13.5">
      <c r="A381" s="113" t="s">
        <v>527</v>
      </c>
      <c r="B381" s="122">
        <v>1</v>
      </c>
      <c r="C381" s="115">
        <f>AuxReajuste!$B$24</f>
        <v>6166.76</v>
      </c>
      <c r="D381" s="116">
        <v>0.30000000000000004</v>
      </c>
    </row>
    <row r="382" spans="1:4" ht="13.5">
      <c r="A382" s="113" t="s">
        <v>528</v>
      </c>
      <c r="B382" s="122">
        <v>1</v>
      </c>
      <c r="C382" s="115">
        <f>AuxReajuste!$B$24</f>
        <v>6166.76</v>
      </c>
      <c r="D382" s="116">
        <v>0.30000000000000004</v>
      </c>
    </row>
    <row r="383" spans="1:4" ht="13.5">
      <c r="A383" s="148" t="s">
        <v>529</v>
      </c>
      <c r="B383" s="122">
        <v>1</v>
      </c>
      <c r="C383" s="115">
        <f>AuxReajuste!$B$24</f>
        <v>6166.76</v>
      </c>
      <c r="D383" s="116">
        <v>0.30000000000000004</v>
      </c>
    </row>
    <row r="384" spans="1:4" ht="14.25">
      <c r="A384" s="117" t="s">
        <v>530</v>
      </c>
      <c r="B384" s="118">
        <v>1</v>
      </c>
      <c r="C384" s="119">
        <f>AuxReajuste!$B$24</f>
        <v>6166.76</v>
      </c>
      <c r="D384" s="120">
        <v>0.30000000000000004</v>
      </c>
    </row>
    <row r="385" spans="1:4" ht="14.25">
      <c r="A385" s="117" t="s">
        <v>531</v>
      </c>
      <c r="B385" s="118">
        <v>1</v>
      </c>
      <c r="C385" s="119">
        <f>AuxReajuste!$B$24</f>
        <v>6166.76</v>
      </c>
      <c r="D385" s="120">
        <v>0.30000000000000004</v>
      </c>
    </row>
    <row r="386" spans="1:4" ht="13.5">
      <c r="A386" s="113" t="s">
        <v>532</v>
      </c>
      <c r="B386" s="122">
        <v>1</v>
      </c>
      <c r="C386" s="115">
        <f>AuxReajuste!$B$24</f>
        <v>6166.76</v>
      </c>
      <c r="D386" s="116">
        <v>0.30000000000000004</v>
      </c>
    </row>
    <row r="387" spans="1:4" ht="14.25">
      <c r="A387" s="141" t="s">
        <v>533</v>
      </c>
      <c r="B387" s="142">
        <v>1</v>
      </c>
      <c r="C387" s="143">
        <f>AuxReajuste!$B$24</f>
        <v>6166.76</v>
      </c>
      <c r="D387" s="144">
        <v>0.30000000000000004</v>
      </c>
    </row>
    <row r="388" spans="1:4" ht="14.25">
      <c r="A388" s="141" t="s">
        <v>534</v>
      </c>
      <c r="B388" s="142">
        <v>1</v>
      </c>
      <c r="C388" s="143">
        <f>AuxReajuste!$B$24</f>
        <v>6166.76</v>
      </c>
      <c r="D388" s="144">
        <v>0.30000000000000004</v>
      </c>
    </row>
    <row r="389" spans="1:4" ht="13.5">
      <c r="A389" s="117" t="s">
        <v>535</v>
      </c>
      <c r="B389" s="118">
        <v>1</v>
      </c>
      <c r="C389" s="119">
        <f>AuxReajuste!$B$24</f>
        <v>6166.76</v>
      </c>
      <c r="D389" s="120">
        <v>0.30000000000000004</v>
      </c>
    </row>
    <row r="390" spans="1:4" ht="13.5">
      <c r="A390" s="117" t="s">
        <v>536</v>
      </c>
      <c r="B390" s="118">
        <v>1</v>
      </c>
      <c r="C390" s="119">
        <f>AuxReajuste!$B$24</f>
        <v>6166.76</v>
      </c>
      <c r="D390" s="120">
        <v>0.30000000000000004</v>
      </c>
    </row>
    <row r="391" spans="1:4" ht="13.5">
      <c r="A391" s="148" t="s">
        <v>537</v>
      </c>
      <c r="B391" s="122">
        <v>1</v>
      </c>
      <c r="C391" s="115">
        <f>AuxReajuste!$B$24</f>
        <v>6166.76</v>
      </c>
      <c r="D391" s="116">
        <v>0.30000000000000004</v>
      </c>
    </row>
    <row r="392" spans="1:4" ht="13.5">
      <c r="A392" s="113" t="s">
        <v>538</v>
      </c>
      <c r="B392" s="122">
        <v>1</v>
      </c>
      <c r="C392" s="115">
        <f>AuxReajuste!$B$24</f>
        <v>6166.76</v>
      </c>
      <c r="D392" s="116">
        <v>0.30000000000000004</v>
      </c>
    </row>
    <row r="393" spans="1:4" ht="13.5">
      <c r="A393" s="113" t="s">
        <v>539</v>
      </c>
      <c r="B393" s="122">
        <v>1</v>
      </c>
      <c r="C393" s="115">
        <f>AuxReajuste!$B$24</f>
        <v>6166.76</v>
      </c>
      <c r="D393" s="116">
        <v>0.30000000000000004</v>
      </c>
    </row>
    <row r="394" spans="1:4" ht="13.5">
      <c r="A394" s="113" t="s">
        <v>540</v>
      </c>
      <c r="B394" s="122">
        <v>1</v>
      </c>
      <c r="C394" s="115">
        <f>AuxReajuste!$B$24</f>
        <v>6166.76</v>
      </c>
      <c r="D394" s="116">
        <v>0.30000000000000004</v>
      </c>
    </row>
    <row r="395" spans="1:4" ht="13.5">
      <c r="A395" s="117" t="s">
        <v>541</v>
      </c>
      <c r="B395" s="118">
        <v>1</v>
      </c>
      <c r="C395" s="119">
        <f>AuxReajuste!$B$24</f>
        <v>6166.76</v>
      </c>
      <c r="D395" s="120">
        <v>0.30000000000000004</v>
      </c>
    </row>
    <row r="396" spans="1:4" ht="13.5">
      <c r="A396" s="113" t="s">
        <v>542</v>
      </c>
      <c r="B396" s="122">
        <v>1</v>
      </c>
      <c r="C396" s="115">
        <f>AuxReajuste!$B$24</f>
        <v>6166.76</v>
      </c>
      <c r="D396" s="116">
        <v>0.30000000000000004</v>
      </c>
    </row>
    <row r="397" spans="1:4" ht="13.5">
      <c r="A397" s="113" t="s">
        <v>543</v>
      </c>
      <c r="B397" s="122">
        <v>1</v>
      </c>
      <c r="C397" s="115">
        <f>AuxReajuste!$B$24</f>
        <v>6166.76</v>
      </c>
      <c r="D397" s="116">
        <v>0.30000000000000004</v>
      </c>
    </row>
    <row r="398" spans="1:4" ht="13.5">
      <c r="A398" s="113" t="s">
        <v>544</v>
      </c>
      <c r="B398" s="122">
        <v>1</v>
      </c>
      <c r="C398" s="115">
        <f>AuxReajuste!$B$24</f>
        <v>6166.76</v>
      </c>
      <c r="D398" s="116">
        <v>0.30000000000000004</v>
      </c>
    </row>
    <row r="399" spans="1:4" ht="13.5">
      <c r="A399" s="113" t="s">
        <v>545</v>
      </c>
      <c r="B399" s="122">
        <v>1</v>
      </c>
      <c r="C399" s="115">
        <f>AuxReajuste!$B$24</f>
        <v>6166.76</v>
      </c>
      <c r="D399" s="116">
        <v>0.30000000000000004</v>
      </c>
    </row>
    <row r="400" spans="1:4" ht="13.5">
      <c r="A400" s="113" t="s">
        <v>546</v>
      </c>
      <c r="B400" s="122">
        <v>1</v>
      </c>
      <c r="C400" s="115">
        <f>AuxReajuste!$B$24</f>
        <v>6166.76</v>
      </c>
      <c r="D400" s="116">
        <v>0.30000000000000004</v>
      </c>
    </row>
    <row r="401" spans="1:4" ht="14.25">
      <c r="A401" s="117" t="s">
        <v>547</v>
      </c>
      <c r="B401" s="118">
        <v>1</v>
      </c>
      <c r="C401" s="119">
        <f>AuxReajuste!$B$24</f>
        <v>6166.76</v>
      </c>
      <c r="D401" s="120">
        <v>0.30000000000000004</v>
      </c>
    </row>
    <row r="402" spans="1:4" ht="13.5">
      <c r="A402" s="113" t="s">
        <v>548</v>
      </c>
      <c r="B402" s="122">
        <v>1</v>
      </c>
      <c r="C402" s="115">
        <f>AuxReajuste!$B$24</f>
        <v>6166.76</v>
      </c>
      <c r="D402" s="116">
        <v>0.30000000000000004</v>
      </c>
    </row>
    <row r="403" spans="1:4" ht="13.5">
      <c r="A403" s="113" t="s">
        <v>549</v>
      </c>
      <c r="B403" s="122">
        <v>1</v>
      </c>
      <c r="C403" s="115">
        <f>AuxReajuste!$B$24</f>
        <v>6166.76</v>
      </c>
      <c r="D403" s="116">
        <v>0.30000000000000004</v>
      </c>
    </row>
    <row r="404" spans="1:4" ht="14.25">
      <c r="A404" s="65" t="s">
        <v>550</v>
      </c>
      <c r="B404" s="118">
        <v>1</v>
      </c>
      <c r="C404" s="119">
        <f>AuxReajuste!$B$24</f>
        <v>6166.76</v>
      </c>
      <c r="D404" s="120">
        <v>0.30000000000000004</v>
      </c>
    </row>
    <row r="405" spans="1:4" ht="13.5">
      <c r="A405" s="117" t="s">
        <v>551</v>
      </c>
      <c r="B405" s="118">
        <v>1</v>
      </c>
      <c r="C405" s="119">
        <f>AuxReajuste!$B$24</f>
        <v>6166.76</v>
      </c>
      <c r="D405" s="120">
        <v>0.30000000000000004</v>
      </c>
    </row>
    <row r="406" spans="1:4" ht="13.5">
      <c r="A406" s="117" t="s">
        <v>552</v>
      </c>
      <c r="B406" s="122">
        <v>1</v>
      </c>
      <c r="C406" s="119">
        <f>AuxReajuste!$B$24</f>
        <v>6166.76</v>
      </c>
      <c r="D406" s="120">
        <v>0.30000000000000004</v>
      </c>
    </row>
    <row r="407" spans="1:4" ht="13.5">
      <c r="A407" s="113" t="s">
        <v>553</v>
      </c>
      <c r="B407" s="122">
        <v>1</v>
      </c>
      <c r="C407" s="115">
        <f>AuxReajuste!$B$24</f>
        <v>6166.76</v>
      </c>
      <c r="D407" s="116">
        <v>0.30000000000000004</v>
      </c>
    </row>
    <row r="408" spans="1:4" ht="13.5">
      <c r="A408" s="117" t="s">
        <v>554</v>
      </c>
      <c r="B408" s="118">
        <v>1</v>
      </c>
      <c r="C408" s="119">
        <f>AuxReajuste!$B$24</f>
        <v>6166.76</v>
      </c>
      <c r="D408" s="120">
        <v>0.30000000000000004</v>
      </c>
    </row>
    <row r="409" spans="1:4" ht="14.25">
      <c r="A409" s="117" t="s">
        <v>555</v>
      </c>
      <c r="B409" s="118">
        <v>1</v>
      </c>
      <c r="C409" s="119">
        <f>AuxReajuste!$B$24</f>
        <v>6166.76</v>
      </c>
      <c r="D409" s="120">
        <v>0.30000000000000004</v>
      </c>
    </row>
    <row r="410" spans="1:4" ht="13.5">
      <c r="A410" s="117" t="s">
        <v>556</v>
      </c>
      <c r="B410" s="118">
        <v>1</v>
      </c>
      <c r="C410" s="119">
        <f>AuxReajuste!$B$24</f>
        <v>6166.76</v>
      </c>
      <c r="D410" s="120">
        <v>0.30000000000000004</v>
      </c>
    </row>
    <row r="411" spans="1:4" ht="13.5">
      <c r="A411" s="113" t="s">
        <v>557</v>
      </c>
      <c r="B411" s="122">
        <v>1</v>
      </c>
      <c r="C411" s="115">
        <f>AuxReajuste!$B$24</f>
        <v>6166.76</v>
      </c>
      <c r="D411" s="116">
        <v>0.30000000000000004</v>
      </c>
    </row>
    <row r="412" spans="1:4" ht="14.25">
      <c r="A412" s="117" t="s">
        <v>558</v>
      </c>
      <c r="B412" s="118">
        <v>1</v>
      </c>
      <c r="C412" s="119">
        <f>AuxReajuste!$B$24</f>
        <v>6166.76</v>
      </c>
      <c r="D412" s="120">
        <v>0.30000000000000004</v>
      </c>
    </row>
    <row r="413" spans="1:4" ht="13.5">
      <c r="A413" s="113" t="s">
        <v>559</v>
      </c>
      <c r="B413" s="122">
        <v>1</v>
      </c>
      <c r="C413" s="115">
        <f>AuxReajuste!$B$24</f>
        <v>6166.76</v>
      </c>
      <c r="D413" s="116">
        <v>0.30000000000000004</v>
      </c>
    </row>
    <row r="414" spans="1:4" ht="13.5">
      <c r="A414" s="113" t="s">
        <v>560</v>
      </c>
      <c r="B414" s="122">
        <v>1</v>
      </c>
      <c r="C414" s="115">
        <f>AuxReajuste!$B$24</f>
        <v>6166.76</v>
      </c>
      <c r="D414" s="116">
        <v>0.30000000000000004</v>
      </c>
    </row>
    <row r="415" spans="1:4" ht="13.5">
      <c r="A415" s="113" t="s">
        <v>561</v>
      </c>
      <c r="B415" s="122">
        <v>1</v>
      </c>
      <c r="C415" s="115">
        <f>AuxReajuste!$B$24</f>
        <v>6166.76</v>
      </c>
      <c r="D415" s="116">
        <v>0.30000000000000004</v>
      </c>
    </row>
    <row r="416" spans="1:4" ht="14.25">
      <c r="A416" s="141" t="s">
        <v>562</v>
      </c>
      <c r="B416" s="142">
        <v>1</v>
      </c>
      <c r="C416" s="143">
        <f>AuxReajuste!$B$24</f>
        <v>6166.76</v>
      </c>
      <c r="D416" s="144">
        <v>0.30000000000000004</v>
      </c>
    </row>
    <row r="417" spans="1:4" ht="13.5">
      <c r="A417" s="113" t="s">
        <v>563</v>
      </c>
      <c r="B417" s="122">
        <v>1</v>
      </c>
      <c r="C417" s="115">
        <f>AuxReajuste!$B$24</f>
        <v>6166.76</v>
      </c>
      <c r="D417" s="116">
        <v>0.30000000000000004</v>
      </c>
    </row>
    <row r="418" spans="1:4" ht="13.5">
      <c r="A418" s="113" t="s">
        <v>564</v>
      </c>
      <c r="B418" s="122">
        <v>1</v>
      </c>
      <c r="C418" s="115">
        <f>AuxReajuste!$B$24</f>
        <v>6166.76</v>
      </c>
      <c r="D418" s="116">
        <v>0.30000000000000004</v>
      </c>
    </row>
    <row r="419" spans="1:4" ht="13.5">
      <c r="A419" s="113" t="s">
        <v>565</v>
      </c>
      <c r="B419" s="122">
        <v>1</v>
      </c>
      <c r="C419" s="115">
        <f>AuxReajuste!$B$24</f>
        <v>6166.76</v>
      </c>
      <c r="D419" s="116">
        <v>0.30000000000000004</v>
      </c>
    </row>
    <row r="420" spans="1:4" s="149" customFormat="1" ht="13.5">
      <c r="A420" s="113" t="s">
        <v>566</v>
      </c>
      <c r="B420" s="122">
        <v>1</v>
      </c>
      <c r="C420" s="115">
        <f>AuxReajuste!$B$24</f>
        <v>6166.76</v>
      </c>
      <c r="D420" s="116">
        <v>0.30000000000000004</v>
      </c>
    </row>
    <row r="421" spans="1:4" s="150" customFormat="1" ht="13.5">
      <c r="A421" s="113" t="s">
        <v>567</v>
      </c>
      <c r="B421" s="122">
        <v>1</v>
      </c>
      <c r="C421" s="115">
        <f>AuxReajuste!$B$24</f>
        <v>6166.76</v>
      </c>
      <c r="D421" s="116">
        <v>0.30000000000000004</v>
      </c>
    </row>
    <row r="422" spans="1:4" ht="14.25">
      <c r="A422" s="117" t="s">
        <v>568</v>
      </c>
      <c r="B422" s="118">
        <v>1</v>
      </c>
      <c r="C422" s="119">
        <f>AuxReajuste!$B$24</f>
        <v>6166.76</v>
      </c>
      <c r="D422" s="120">
        <v>0.30000000000000004</v>
      </c>
    </row>
    <row r="423" spans="1:4" ht="13.5">
      <c r="A423" s="113" t="s">
        <v>569</v>
      </c>
      <c r="B423" s="122">
        <v>1</v>
      </c>
      <c r="C423" s="115">
        <f>AuxReajuste!$B$24</f>
        <v>6166.76</v>
      </c>
      <c r="D423" s="116">
        <v>0.30000000000000004</v>
      </c>
    </row>
    <row r="424" spans="1:4" ht="14.25">
      <c r="A424" s="117" t="s">
        <v>570</v>
      </c>
      <c r="B424" s="118">
        <v>1</v>
      </c>
      <c r="C424" s="119">
        <f>AuxReajuste!$B$24</f>
        <v>6166.76</v>
      </c>
      <c r="D424" s="120">
        <v>0.30000000000000004</v>
      </c>
    </row>
    <row r="425" spans="1:4" ht="13.5">
      <c r="A425" s="113" t="s">
        <v>571</v>
      </c>
      <c r="B425" s="122">
        <v>1</v>
      </c>
      <c r="C425" s="115">
        <f>AuxReajuste!$B$24</f>
        <v>6166.76</v>
      </c>
      <c r="D425" s="116">
        <v>0.30000000000000004</v>
      </c>
    </row>
    <row r="426" spans="1:4" ht="13.5">
      <c r="A426" s="113" t="s">
        <v>572</v>
      </c>
      <c r="B426" s="122">
        <v>1</v>
      </c>
      <c r="C426" s="115">
        <f>AuxReajuste!$B$24</f>
        <v>6166.76</v>
      </c>
      <c r="D426" s="116">
        <v>0.30000000000000004</v>
      </c>
    </row>
    <row r="427" spans="1:4" ht="13.5">
      <c r="A427" s="113" t="s">
        <v>573</v>
      </c>
      <c r="B427" s="122">
        <v>1</v>
      </c>
      <c r="C427" s="115">
        <f>AuxReajuste!$B$24</f>
        <v>6166.76</v>
      </c>
      <c r="D427" s="116">
        <v>0.30000000000000004</v>
      </c>
    </row>
    <row r="428" spans="1:4" ht="13.5">
      <c r="A428" s="113" t="s">
        <v>574</v>
      </c>
      <c r="B428" s="122">
        <v>1</v>
      </c>
      <c r="C428" s="115">
        <f>AuxReajuste!$B$24</f>
        <v>6166.76</v>
      </c>
      <c r="D428" s="116">
        <v>0.30000000000000004</v>
      </c>
    </row>
    <row r="429" spans="1:4" ht="13.5">
      <c r="A429" s="117" t="s">
        <v>575</v>
      </c>
      <c r="B429" s="118">
        <v>1</v>
      </c>
      <c r="C429" s="119">
        <f>AuxReajuste!$B$24</f>
        <v>6166.76</v>
      </c>
      <c r="D429" s="120">
        <v>0.30000000000000004</v>
      </c>
    </row>
    <row r="430" spans="1:4" ht="14.25">
      <c r="A430" s="151" t="s">
        <v>576</v>
      </c>
      <c r="B430" s="53">
        <v>1</v>
      </c>
      <c r="C430" s="119">
        <f>AuxReajuste!$B$24</f>
        <v>6166.76</v>
      </c>
      <c r="D430" s="120">
        <v>0.30000000000000004</v>
      </c>
    </row>
    <row r="431" spans="1:4" ht="13.5">
      <c r="A431" s="113" t="s">
        <v>577</v>
      </c>
      <c r="B431" s="58">
        <v>1</v>
      </c>
      <c r="C431" s="115">
        <f>AuxReajuste!$B$24</f>
        <v>6166.76</v>
      </c>
      <c r="D431" s="116">
        <v>0.30000000000000004</v>
      </c>
    </row>
    <row r="432" spans="1:4" ht="13.5">
      <c r="A432" s="113" t="s">
        <v>578</v>
      </c>
      <c r="B432" s="122">
        <v>1</v>
      </c>
      <c r="C432" s="115">
        <f>AuxReajuste!$B$24</f>
        <v>6166.76</v>
      </c>
      <c r="D432" s="116">
        <v>0.30000000000000004</v>
      </c>
    </row>
    <row r="433" spans="1:4" ht="13.5">
      <c r="A433" s="117" t="s">
        <v>579</v>
      </c>
      <c r="B433" s="118">
        <v>1</v>
      </c>
      <c r="C433" s="119">
        <f>AuxReajuste!$B$24</f>
        <v>6166.76</v>
      </c>
      <c r="D433" s="120">
        <v>0.30000000000000004</v>
      </c>
    </row>
    <row r="434" spans="1:4" ht="13.5">
      <c r="A434" s="117" t="s">
        <v>580</v>
      </c>
      <c r="B434" s="118">
        <v>1</v>
      </c>
      <c r="C434" s="119">
        <f>AuxReajuste!$B$24</f>
        <v>6166.76</v>
      </c>
      <c r="D434" s="120">
        <v>0.30000000000000004</v>
      </c>
    </row>
    <row r="435" spans="1:4" ht="13.5">
      <c r="A435" s="113" t="s">
        <v>581</v>
      </c>
      <c r="B435" s="122">
        <v>1</v>
      </c>
      <c r="C435" s="115">
        <f>AuxReajuste!$B$24</f>
        <v>6166.76</v>
      </c>
      <c r="D435" s="116">
        <v>0.30000000000000004</v>
      </c>
    </row>
    <row r="436" spans="1:4" ht="13.5">
      <c r="A436" s="113" t="s">
        <v>582</v>
      </c>
      <c r="B436" s="122">
        <v>1</v>
      </c>
      <c r="C436" s="115">
        <f>AuxReajuste!$B$24</f>
        <v>6166.76</v>
      </c>
      <c r="D436" s="116">
        <v>0.30000000000000004</v>
      </c>
    </row>
    <row r="437" spans="1:4" ht="13.5">
      <c r="A437" s="113" t="s">
        <v>583</v>
      </c>
      <c r="B437" s="122">
        <v>1</v>
      </c>
      <c r="C437" s="115">
        <f>AuxReajuste!$B$24</f>
        <v>6166.76</v>
      </c>
      <c r="D437" s="116">
        <v>0.30000000000000004</v>
      </c>
    </row>
    <row r="438" spans="1:4" ht="13.5">
      <c r="A438" s="113" t="s">
        <v>584</v>
      </c>
      <c r="B438" s="122">
        <v>1</v>
      </c>
      <c r="C438" s="115">
        <f>AuxReajuste!$B$24</f>
        <v>6166.76</v>
      </c>
      <c r="D438" s="116">
        <v>0.30000000000000004</v>
      </c>
    </row>
    <row r="439" spans="1:4" ht="13.5">
      <c r="A439" s="113" t="s">
        <v>585</v>
      </c>
      <c r="B439" s="122">
        <v>1</v>
      </c>
      <c r="C439" s="115">
        <f>AuxReajuste!$B$24</f>
        <v>6166.76</v>
      </c>
      <c r="D439" s="116">
        <v>0.30000000000000004</v>
      </c>
    </row>
    <row r="440" spans="1:4" s="131" customFormat="1" ht="13.5">
      <c r="A440" s="113" t="s">
        <v>586</v>
      </c>
      <c r="B440" s="122">
        <v>1</v>
      </c>
      <c r="C440" s="115">
        <f>AuxReajuste!$B$24</f>
        <v>6166.76</v>
      </c>
      <c r="D440" s="116">
        <v>0.30000000000000004</v>
      </c>
    </row>
    <row r="441" spans="1:4" ht="13.5">
      <c r="A441" s="113" t="s">
        <v>587</v>
      </c>
      <c r="B441" s="122">
        <v>1</v>
      </c>
      <c r="C441" s="115">
        <f>AuxReajuste!$B$24</f>
        <v>6166.76</v>
      </c>
      <c r="D441" s="116">
        <v>0.30000000000000004</v>
      </c>
    </row>
    <row r="442" spans="1:4" s="130" customFormat="1" ht="13.5">
      <c r="A442" s="113" t="s">
        <v>588</v>
      </c>
      <c r="B442" s="122">
        <v>1</v>
      </c>
      <c r="C442" s="115">
        <f>AuxReajuste!$B$24</f>
        <v>6166.76</v>
      </c>
      <c r="D442" s="116">
        <v>0.30000000000000004</v>
      </c>
    </row>
    <row r="443" spans="1:4" s="130" customFormat="1" ht="13.5">
      <c r="A443" s="113" t="s">
        <v>589</v>
      </c>
      <c r="B443" s="122">
        <v>1</v>
      </c>
      <c r="C443" s="115">
        <f>AuxReajuste!$B$24</f>
        <v>6166.76</v>
      </c>
      <c r="D443" s="116">
        <v>0.30000000000000004</v>
      </c>
    </row>
    <row r="444" spans="1:4" ht="13.5">
      <c r="A444" s="113" t="s">
        <v>590</v>
      </c>
      <c r="B444" s="122">
        <v>1</v>
      </c>
      <c r="C444" s="115">
        <f>AuxReajuste!$B$24</f>
        <v>6166.76</v>
      </c>
      <c r="D444" s="116">
        <v>0.30000000000000004</v>
      </c>
    </row>
    <row r="445" spans="1:4" ht="14.25">
      <c r="A445" s="117" t="s">
        <v>591</v>
      </c>
      <c r="B445" s="118">
        <v>1</v>
      </c>
      <c r="C445" s="119">
        <f>AuxReajuste!$B$24</f>
        <v>6166.76</v>
      </c>
      <c r="D445" s="120">
        <v>0.30000000000000004</v>
      </c>
    </row>
    <row r="446" spans="1:4" ht="14.25">
      <c r="A446" s="65" t="s">
        <v>592</v>
      </c>
      <c r="B446" s="118">
        <v>1</v>
      </c>
      <c r="C446" s="119">
        <f>AuxReajuste!$B$24</f>
        <v>6166.76</v>
      </c>
      <c r="D446" s="120">
        <v>0.30000000000000004</v>
      </c>
    </row>
    <row r="447" spans="1:4" ht="13.5">
      <c r="A447" s="117" t="s">
        <v>593</v>
      </c>
      <c r="B447" s="118">
        <v>1</v>
      </c>
      <c r="C447" s="119">
        <f>AuxReajuste!$B$24</f>
        <v>6166.76</v>
      </c>
      <c r="D447" s="120">
        <v>0.30000000000000004</v>
      </c>
    </row>
    <row r="448" spans="1:4" ht="14.25">
      <c r="A448" s="117" t="s">
        <v>594</v>
      </c>
      <c r="B448" s="118">
        <v>1</v>
      </c>
      <c r="C448" s="119">
        <f>AuxReajuste!$B$24</f>
        <v>6166.76</v>
      </c>
      <c r="D448" s="120">
        <v>0.30000000000000004</v>
      </c>
    </row>
    <row r="449" spans="1:4" ht="14.25">
      <c r="A449" s="117" t="s">
        <v>595</v>
      </c>
      <c r="B449" s="118">
        <v>1</v>
      </c>
      <c r="C449" s="119">
        <f>AuxReajuste!$B$24</f>
        <v>6166.76</v>
      </c>
      <c r="D449" s="120">
        <v>0.30000000000000004</v>
      </c>
    </row>
    <row r="450" spans="1:4" ht="13.5">
      <c r="A450" s="113" t="s">
        <v>596</v>
      </c>
      <c r="B450" s="122">
        <v>1</v>
      </c>
      <c r="C450" s="115">
        <f>AuxReajuste!$B$24</f>
        <v>6166.76</v>
      </c>
      <c r="D450" s="116">
        <v>0.30000000000000004</v>
      </c>
    </row>
    <row r="451" spans="1:4" ht="13.5">
      <c r="A451" s="113" t="s">
        <v>597</v>
      </c>
      <c r="B451" s="122">
        <v>1</v>
      </c>
      <c r="C451" s="115">
        <f>AuxReajuste!$B$24</f>
        <v>6166.76</v>
      </c>
      <c r="D451" s="116">
        <v>0.30000000000000004</v>
      </c>
    </row>
    <row r="452" spans="1:4" ht="13.5">
      <c r="A452" s="113" t="s">
        <v>598</v>
      </c>
      <c r="B452" s="122">
        <v>10</v>
      </c>
      <c r="C452" s="115">
        <f>AuxReajuste!$B$24</f>
        <v>6166.76</v>
      </c>
      <c r="D452" s="116">
        <v>0.30000000000000004</v>
      </c>
    </row>
    <row r="453" spans="1:4" ht="13.5">
      <c r="A453" s="113" t="s">
        <v>599</v>
      </c>
      <c r="B453" s="122">
        <v>1</v>
      </c>
      <c r="C453" s="115">
        <f>AuxReajuste!$B$24</f>
        <v>6166.76</v>
      </c>
      <c r="D453" s="116">
        <v>0.30000000000000004</v>
      </c>
    </row>
    <row r="454" spans="1:4" ht="13.5">
      <c r="A454" s="113" t="s">
        <v>600</v>
      </c>
      <c r="B454" s="122">
        <v>1</v>
      </c>
      <c r="C454" s="115">
        <f>AuxReajuste!$B$24</f>
        <v>6166.76</v>
      </c>
      <c r="D454" s="116">
        <v>0.30000000000000004</v>
      </c>
    </row>
    <row r="455" spans="1:4" ht="13.5">
      <c r="A455" s="113" t="s">
        <v>601</v>
      </c>
      <c r="B455" s="122">
        <v>1</v>
      </c>
      <c r="C455" s="115">
        <f>AuxReajuste!$B$24</f>
        <v>6166.76</v>
      </c>
      <c r="D455" s="116">
        <v>0.30000000000000004</v>
      </c>
    </row>
    <row r="456" spans="1:4" ht="13.5">
      <c r="A456" s="113" t="s">
        <v>602</v>
      </c>
      <c r="B456" s="122">
        <v>1</v>
      </c>
      <c r="C456" s="115">
        <f>AuxReajuste!$B$24</f>
        <v>6166.76</v>
      </c>
      <c r="D456" s="116">
        <v>0.30000000000000004</v>
      </c>
    </row>
    <row r="457" spans="1:4" ht="13.5">
      <c r="A457" s="113" t="s">
        <v>603</v>
      </c>
      <c r="B457" s="122">
        <v>1</v>
      </c>
      <c r="C457" s="115">
        <f>AuxReajuste!$B$24</f>
        <v>6166.76</v>
      </c>
      <c r="D457" s="116">
        <v>0.30000000000000004</v>
      </c>
    </row>
    <row r="458" spans="1:4" ht="13.5">
      <c r="A458" s="113" t="s">
        <v>604</v>
      </c>
      <c r="B458" s="122">
        <v>1</v>
      </c>
      <c r="C458" s="115">
        <f>AuxReajuste!$B$24</f>
        <v>6166.76</v>
      </c>
      <c r="D458" s="116">
        <v>0.30000000000000004</v>
      </c>
    </row>
    <row r="459" spans="1:4" ht="13.5">
      <c r="A459" s="113" t="s">
        <v>605</v>
      </c>
      <c r="B459" s="122">
        <v>1</v>
      </c>
      <c r="C459" s="115">
        <f>AuxReajuste!$B$24</f>
        <v>6166.76</v>
      </c>
      <c r="D459" s="116">
        <v>0.30000000000000004</v>
      </c>
    </row>
    <row r="460" spans="1:4" ht="13.5">
      <c r="A460" s="113" t="s">
        <v>606</v>
      </c>
      <c r="B460" s="122">
        <v>1</v>
      </c>
      <c r="C460" s="115">
        <f>AuxReajuste!$B$24</f>
        <v>6166.76</v>
      </c>
      <c r="D460" s="116">
        <v>0.30000000000000004</v>
      </c>
    </row>
    <row r="461" spans="1:4" ht="13.5">
      <c r="A461" s="113" t="s">
        <v>607</v>
      </c>
      <c r="B461" s="122">
        <v>1</v>
      </c>
      <c r="C461" s="115">
        <f>AuxReajuste!$B$24</f>
        <v>6166.76</v>
      </c>
      <c r="D461" s="116">
        <v>0.30000000000000004</v>
      </c>
    </row>
    <row r="462" spans="1:4" ht="13.5">
      <c r="A462" s="113" t="s">
        <v>608</v>
      </c>
      <c r="B462" s="122">
        <v>1</v>
      </c>
      <c r="C462" s="115">
        <f>AuxReajuste!$B$24</f>
        <v>6166.76</v>
      </c>
      <c r="D462" s="116">
        <v>0.30000000000000004</v>
      </c>
    </row>
    <row r="463" spans="1:4" ht="13.5">
      <c r="A463" s="113" t="s">
        <v>609</v>
      </c>
      <c r="B463" s="122">
        <v>1</v>
      </c>
      <c r="C463" s="115">
        <f>AuxReajuste!$B$24</f>
        <v>6166.76</v>
      </c>
      <c r="D463" s="116">
        <v>0.30000000000000004</v>
      </c>
    </row>
    <row r="464" spans="1:4" ht="13.5">
      <c r="A464" s="113" t="s">
        <v>610</v>
      </c>
      <c r="B464" s="122">
        <v>1</v>
      </c>
      <c r="C464" s="115">
        <f>AuxReajuste!$B$24</f>
        <v>6166.76</v>
      </c>
      <c r="D464" s="116">
        <v>0.30000000000000004</v>
      </c>
    </row>
    <row r="465" spans="1:4" ht="13.5">
      <c r="A465" s="113" t="s">
        <v>611</v>
      </c>
      <c r="B465" s="122">
        <v>1</v>
      </c>
      <c r="C465" s="115">
        <f>AuxReajuste!$B$24</f>
        <v>6166.76</v>
      </c>
      <c r="D465" s="116">
        <v>0.30000000000000004</v>
      </c>
    </row>
    <row r="466" spans="1:4" ht="13.5">
      <c r="A466" s="113" t="s">
        <v>612</v>
      </c>
      <c r="B466" s="122">
        <v>1</v>
      </c>
      <c r="C466" s="115">
        <f>AuxReajuste!$B$25</f>
        <v>7474.9</v>
      </c>
      <c r="D466" s="116">
        <v>0.4</v>
      </c>
    </row>
    <row r="467" spans="1:4" ht="14.25">
      <c r="A467" s="123" t="s">
        <v>613</v>
      </c>
      <c r="B467" s="124">
        <v>1</v>
      </c>
      <c r="C467" s="152" t="s">
        <v>177</v>
      </c>
      <c r="D467" s="126">
        <v>0.30000000000000004</v>
      </c>
    </row>
    <row r="468" spans="1:4" ht="14.25">
      <c r="A468" s="113" t="s">
        <v>614</v>
      </c>
      <c r="B468" s="122">
        <v>1</v>
      </c>
      <c r="C468" s="127" t="s">
        <v>177</v>
      </c>
      <c r="D468" s="116" t="s">
        <v>615</v>
      </c>
    </row>
    <row r="469" spans="1:4" ht="14.25">
      <c r="A469" s="113" t="s">
        <v>616</v>
      </c>
      <c r="B469" s="122">
        <v>1</v>
      </c>
      <c r="C469" s="127" t="s">
        <v>177</v>
      </c>
      <c r="D469" s="116">
        <v>0.5</v>
      </c>
    </row>
    <row r="470" spans="1:4" ht="13.5">
      <c r="A470" s="113" t="s">
        <v>617</v>
      </c>
      <c r="B470" s="122">
        <v>1</v>
      </c>
      <c r="C470" s="115">
        <f>AuxReajuste!$B$26</f>
        <v>6166.76</v>
      </c>
      <c r="D470" s="116">
        <v>0.4</v>
      </c>
    </row>
    <row r="471" spans="1:4" ht="13.5">
      <c r="A471" s="113" t="s">
        <v>618</v>
      </c>
      <c r="B471" s="122">
        <v>1</v>
      </c>
      <c r="C471" s="115">
        <f>AuxReajuste!$B$27</f>
        <v>6166.76</v>
      </c>
      <c r="D471" s="116">
        <v>0.4</v>
      </c>
    </row>
    <row r="472" spans="1:4" s="39" customFormat="1" ht="14.25">
      <c r="A472" s="117" t="s">
        <v>619</v>
      </c>
      <c r="B472" s="118">
        <v>18</v>
      </c>
      <c r="C472" s="153" t="s">
        <v>177</v>
      </c>
      <c r="D472" s="120">
        <v>0.4</v>
      </c>
    </row>
    <row r="473" spans="1:4" ht="14.25">
      <c r="A473" s="113" t="s">
        <v>620</v>
      </c>
      <c r="B473" s="122">
        <v>1</v>
      </c>
      <c r="C473" s="127" t="s">
        <v>177</v>
      </c>
      <c r="D473" s="116">
        <v>0.5</v>
      </c>
    </row>
    <row r="474" spans="1:4" ht="14.25">
      <c r="A474" s="113" t="s">
        <v>621</v>
      </c>
      <c r="B474" s="122">
        <v>1</v>
      </c>
      <c r="C474" s="127" t="s">
        <v>177</v>
      </c>
      <c r="D474" s="116">
        <v>0.5</v>
      </c>
    </row>
    <row r="475" spans="1:4" ht="14.25">
      <c r="A475" s="117" t="s">
        <v>622</v>
      </c>
      <c r="B475" s="118">
        <v>1</v>
      </c>
      <c r="C475" s="153" t="s">
        <v>177</v>
      </c>
      <c r="D475" s="120">
        <v>0.5</v>
      </c>
    </row>
    <row r="476" spans="1:4" ht="14.25">
      <c r="A476" s="113" t="s">
        <v>623</v>
      </c>
      <c r="B476" s="122">
        <v>1</v>
      </c>
      <c r="C476" s="127" t="s">
        <v>177</v>
      </c>
      <c r="D476" s="116">
        <v>0.5</v>
      </c>
    </row>
    <row r="477" spans="1:4" ht="14.25">
      <c r="A477" s="117" t="s">
        <v>624</v>
      </c>
      <c r="B477" s="118">
        <v>1</v>
      </c>
      <c r="C477" s="153" t="s">
        <v>177</v>
      </c>
      <c r="D477" s="120">
        <v>0.5</v>
      </c>
    </row>
    <row r="478" spans="1:4" ht="14.25">
      <c r="A478" s="113" t="s">
        <v>625</v>
      </c>
      <c r="B478" s="122">
        <v>1</v>
      </c>
      <c r="C478" s="127" t="s">
        <v>177</v>
      </c>
      <c r="D478" s="116">
        <v>0.5</v>
      </c>
    </row>
    <row r="479" spans="1:4" ht="14.25">
      <c r="A479" s="113" t="s">
        <v>626</v>
      </c>
      <c r="B479" s="122">
        <v>1</v>
      </c>
      <c r="C479" s="127" t="s">
        <v>177</v>
      </c>
      <c r="D479" s="116">
        <v>0.5</v>
      </c>
    </row>
    <row r="480" spans="1:4" ht="14.25">
      <c r="A480" s="113" t="s">
        <v>627</v>
      </c>
      <c r="B480" s="122">
        <v>1</v>
      </c>
      <c r="C480" s="127" t="s">
        <v>177</v>
      </c>
      <c r="D480" s="116">
        <v>0.5</v>
      </c>
    </row>
    <row r="481" spans="1:4" ht="14.25">
      <c r="A481" s="113" t="s">
        <v>628</v>
      </c>
      <c r="B481" s="122">
        <v>1</v>
      </c>
      <c r="C481" s="127" t="s">
        <v>177</v>
      </c>
      <c r="D481" s="116">
        <v>0.5</v>
      </c>
    </row>
    <row r="482" spans="1:4" ht="14.25">
      <c r="A482" s="113" t="s">
        <v>629</v>
      </c>
      <c r="B482" s="122">
        <v>1</v>
      </c>
      <c r="C482" s="127" t="s">
        <v>177</v>
      </c>
      <c r="D482" s="116">
        <v>0.5</v>
      </c>
    </row>
    <row r="483" spans="1:4" ht="14.25">
      <c r="A483" s="113" t="s">
        <v>630</v>
      </c>
      <c r="B483" s="122">
        <v>1</v>
      </c>
      <c r="C483" s="127" t="s">
        <v>177</v>
      </c>
      <c r="D483" s="116">
        <v>0.5</v>
      </c>
    </row>
    <row r="484" spans="1:4" ht="14.25">
      <c r="A484" s="113" t="s">
        <v>631</v>
      </c>
      <c r="B484" s="122">
        <v>1</v>
      </c>
      <c r="C484" s="127" t="s">
        <v>177</v>
      </c>
      <c r="D484" s="116">
        <v>0.5</v>
      </c>
    </row>
    <row r="485" spans="1:4" ht="14.25">
      <c r="A485" s="117" t="s">
        <v>632</v>
      </c>
      <c r="B485" s="118">
        <v>1</v>
      </c>
      <c r="C485" s="153" t="s">
        <v>177</v>
      </c>
      <c r="D485" s="120">
        <v>0.5</v>
      </c>
    </row>
    <row r="486" spans="1:4" ht="14.25">
      <c r="A486" s="113" t="s">
        <v>633</v>
      </c>
      <c r="B486" s="122">
        <v>1</v>
      </c>
      <c r="C486" s="127" t="s">
        <v>177</v>
      </c>
      <c r="D486" s="116">
        <v>0.5</v>
      </c>
    </row>
    <row r="487" spans="1:4" ht="14.25">
      <c r="A487" s="113" t="s">
        <v>634</v>
      </c>
      <c r="B487" s="122">
        <v>1</v>
      </c>
      <c r="C487" s="127" t="s">
        <v>177</v>
      </c>
      <c r="D487" s="116">
        <v>0.5</v>
      </c>
    </row>
    <row r="488" spans="1:4" ht="14.25">
      <c r="A488" s="113" t="s">
        <v>635</v>
      </c>
      <c r="B488" s="122">
        <v>1</v>
      </c>
      <c r="C488" s="127" t="s">
        <v>177</v>
      </c>
      <c r="D488" s="116">
        <v>0.5</v>
      </c>
    </row>
    <row r="489" spans="1:4" ht="14.25">
      <c r="A489" s="113" t="s">
        <v>636</v>
      </c>
      <c r="B489" s="122">
        <v>1</v>
      </c>
      <c r="C489" s="127" t="s">
        <v>177</v>
      </c>
      <c r="D489" s="116">
        <v>0.5</v>
      </c>
    </row>
    <row r="490" spans="1:4" ht="14.25">
      <c r="A490" s="113" t="s">
        <v>637</v>
      </c>
      <c r="B490" s="122">
        <v>1</v>
      </c>
      <c r="C490" s="127" t="s">
        <v>177</v>
      </c>
      <c r="D490" s="116">
        <v>0.5</v>
      </c>
    </row>
    <row r="491" spans="1:4" ht="14.25">
      <c r="A491" s="113" t="s">
        <v>638</v>
      </c>
      <c r="B491" s="122">
        <v>1</v>
      </c>
      <c r="C491" s="127" t="s">
        <v>177</v>
      </c>
      <c r="D491" s="116">
        <v>0.5</v>
      </c>
    </row>
    <row r="492" spans="1:4" ht="13.5">
      <c r="A492" s="113" t="s">
        <v>639</v>
      </c>
      <c r="B492" s="122">
        <v>1</v>
      </c>
      <c r="C492" s="127" t="s">
        <v>177</v>
      </c>
      <c r="D492" s="116">
        <v>0.5</v>
      </c>
    </row>
    <row r="493" spans="1:4" ht="14.25">
      <c r="A493" s="117" t="s">
        <v>640</v>
      </c>
      <c r="B493" s="118">
        <v>1</v>
      </c>
      <c r="C493" s="153" t="s">
        <v>177</v>
      </c>
      <c r="D493" s="120">
        <v>0.5</v>
      </c>
    </row>
    <row r="494" spans="1:4" s="132" customFormat="1" ht="13.5">
      <c r="A494" s="113" t="s">
        <v>641</v>
      </c>
      <c r="B494" s="122">
        <v>1</v>
      </c>
      <c r="C494" s="127" t="s">
        <v>642</v>
      </c>
      <c r="D494" s="116">
        <v>0.5</v>
      </c>
    </row>
    <row r="495" spans="1:4" ht="14.25">
      <c r="A495" s="117" t="s">
        <v>643</v>
      </c>
      <c r="B495" s="118">
        <v>1</v>
      </c>
      <c r="C495" s="153" t="s">
        <v>177</v>
      </c>
      <c r="D495" s="120">
        <v>0.5</v>
      </c>
    </row>
    <row r="496" spans="1:253" s="158" customFormat="1" ht="14.25">
      <c r="A496" s="154" t="s">
        <v>644</v>
      </c>
      <c r="B496" s="155">
        <v>1</v>
      </c>
      <c r="C496" s="156" t="s">
        <v>177</v>
      </c>
      <c r="D496" s="157" t="s">
        <v>615</v>
      </c>
      <c r="IS496"/>
    </row>
    <row r="497" spans="1:4" ht="42" customHeight="1">
      <c r="A497" s="159" t="s">
        <v>645</v>
      </c>
      <c r="B497" s="159"/>
      <c r="C497" s="159"/>
      <c r="D497" s="159"/>
    </row>
    <row r="499" spans="1:4" ht="13.5">
      <c r="A499" s="160" t="s">
        <v>646</v>
      </c>
      <c r="B499" s="160"/>
      <c r="C499" s="160"/>
      <c r="D499" s="160"/>
    </row>
    <row r="500" spans="1:4" ht="12.75" customHeight="1">
      <c r="A500" s="161" t="s">
        <v>647</v>
      </c>
      <c r="B500" s="161"/>
      <c r="C500" s="161"/>
      <c r="D500" s="161"/>
    </row>
    <row r="501" spans="1:4" s="39" customFormat="1" ht="12.75" customHeight="1">
      <c r="A501" s="162" t="s">
        <v>648</v>
      </c>
      <c r="B501" s="162"/>
      <c r="C501" s="162"/>
      <c r="D501" s="162"/>
    </row>
    <row r="502" spans="1:4" s="39" customFormat="1" ht="13.5">
      <c r="A502" s="163" t="s">
        <v>614</v>
      </c>
      <c r="B502" s="163"/>
      <c r="C502" s="163"/>
      <c r="D502" s="164">
        <f>AuxReajuste!$B$40</f>
        <v>20304.75</v>
      </c>
    </row>
    <row r="503" spans="1:4" s="39" customFormat="1" ht="13.5">
      <c r="A503" s="163" t="s">
        <v>644</v>
      </c>
      <c r="B503" s="163"/>
      <c r="C503" s="163"/>
      <c r="D503" s="164">
        <f>AuxReajuste!$B$41</f>
        <v>14213.33</v>
      </c>
    </row>
    <row r="504" spans="1:4" s="39" customFormat="1" ht="13.5">
      <c r="A504" s="163" t="s">
        <v>176</v>
      </c>
      <c r="B504" s="163"/>
      <c r="C504" s="163"/>
      <c r="D504" s="164">
        <f>AuxReajuste!$B$36</f>
        <v>11137.84</v>
      </c>
    </row>
    <row r="505" spans="1:4" s="39" customFormat="1" ht="14.25">
      <c r="A505" s="165" t="s">
        <v>613</v>
      </c>
      <c r="B505" s="165"/>
      <c r="C505" s="165"/>
      <c r="D505" s="166">
        <f>AuxReajuste!$B$36</f>
        <v>11137.84</v>
      </c>
    </row>
    <row r="506" spans="1:4" ht="13.5">
      <c r="A506" s="163" t="s">
        <v>616</v>
      </c>
      <c r="B506" s="163"/>
      <c r="C506" s="163"/>
      <c r="D506" s="164">
        <f>AuxReajuste!$B$36</f>
        <v>11137.84</v>
      </c>
    </row>
    <row r="507" spans="1:4" s="24" customFormat="1" ht="13.5">
      <c r="A507" s="167" t="s">
        <v>649</v>
      </c>
      <c r="B507" s="167"/>
      <c r="C507" s="167"/>
      <c r="D507" s="164">
        <f>AuxReajuste!$B$36</f>
        <v>11137.84</v>
      </c>
    </row>
    <row r="508" spans="1:4" ht="13.5">
      <c r="A508" s="168" t="s">
        <v>619</v>
      </c>
      <c r="B508" s="168"/>
      <c r="C508" s="168"/>
      <c r="D508" s="169">
        <f>AuxReajuste!$B$37</f>
        <v>8482.75</v>
      </c>
    </row>
  </sheetData>
  <sheetProtection selectLockedCells="1" selectUnlockedCells="1"/>
  <mergeCells count="13">
    <mergeCell ref="A2:D2"/>
    <mergeCell ref="B3:D3"/>
    <mergeCell ref="A497:D497"/>
    <mergeCell ref="A499:D499"/>
    <mergeCell ref="A500:D500"/>
    <mergeCell ref="A501:D501"/>
    <mergeCell ref="A502:C502"/>
    <mergeCell ref="A503:C503"/>
    <mergeCell ref="A504:C504"/>
    <mergeCell ref="A505:C505"/>
    <mergeCell ref="A506:C506"/>
    <mergeCell ref="A507:C507"/>
    <mergeCell ref="A508:C508"/>
  </mergeCells>
  <printOptions horizontalCentered="1"/>
  <pageMargins left="0.39375" right="0.39375" top="0.39375" bottom="0.63125" header="0.5118055555555555" footer="0.39375"/>
  <pageSetup horizontalDpi="300" verticalDpi="300" orientation="portrait" paperSize="9" scale="87"/>
  <headerFooter alignWithMargins="0"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87"/>
  <sheetViews>
    <sheetView zoomScale="128" zoomScaleNormal="128" zoomScaleSheetLayoutView="120" workbookViewId="0" topLeftCell="A1">
      <selection activeCell="A2" sqref="A2"/>
    </sheetView>
  </sheetViews>
  <sheetFormatPr defaultColWidth="10.28125" defaultRowHeight="12.75"/>
  <cols>
    <col min="1" max="1" width="80.28125" style="170" customWidth="1"/>
    <col min="2" max="2" width="7.57421875" style="6" customWidth="1"/>
    <col min="3" max="3" width="10.7109375" style="170" customWidth="1"/>
    <col min="4" max="4" width="11.421875" style="170" customWidth="1"/>
    <col min="5" max="255" width="11.00390625" style="0" customWidth="1"/>
    <col min="256" max="16384" width="12.00390625" style="0" customWidth="1"/>
  </cols>
  <sheetData>
    <row r="1" spans="1:4" ht="93" customHeight="1">
      <c r="A1" s="171"/>
      <c r="B1" s="171"/>
      <c r="C1" s="172"/>
      <c r="D1" s="172"/>
    </row>
    <row r="2" spans="1:4" ht="13.5" customHeight="1">
      <c r="A2" s="109" t="s">
        <v>650</v>
      </c>
      <c r="B2" s="109" t="s">
        <v>651</v>
      </c>
      <c r="C2" s="109" t="s">
        <v>651</v>
      </c>
      <c r="D2" s="109" t="s">
        <v>651</v>
      </c>
    </row>
    <row r="3" spans="1:4" ht="13.5" customHeight="1">
      <c r="A3" s="109" t="s">
        <v>144</v>
      </c>
      <c r="B3" s="173">
        <f>'p1_Comissão'!B3</f>
        <v>0</v>
      </c>
      <c r="C3" s="173"/>
      <c r="D3" s="173"/>
    </row>
    <row r="4" spans="1:4" ht="13.5" customHeight="1">
      <c r="A4" s="112" t="s">
        <v>652</v>
      </c>
      <c r="B4" s="112" t="s">
        <v>147</v>
      </c>
      <c r="C4" s="112" t="s">
        <v>148</v>
      </c>
      <c r="D4" s="112" t="s">
        <v>149</v>
      </c>
    </row>
    <row r="5" spans="1:254" s="158" customFormat="1" ht="14.25" customHeight="1">
      <c r="A5" s="174" t="s">
        <v>653</v>
      </c>
      <c r="B5" s="175">
        <v>1</v>
      </c>
      <c r="C5" s="176">
        <f>AuxReajuste!$B$33</f>
        <v>2635.3</v>
      </c>
      <c r="D5" s="177">
        <v>0.2</v>
      </c>
      <c r="IT5"/>
    </row>
    <row r="6" spans="1:254" s="158" customFormat="1" ht="14.25" customHeight="1">
      <c r="A6" s="174" t="s">
        <v>654</v>
      </c>
      <c r="B6" s="175">
        <v>1</v>
      </c>
      <c r="C6" s="176">
        <f>AuxReajuste!$B$33</f>
        <v>2635.3</v>
      </c>
      <c r="D6" s="177">
        <v>0.2</v>
      </c>
      <c r="IT6"/>
    </row>
    <row r="7" spans="1:254" s="158" customFormat="1" ht="14.25" customHeight="1">
      <c r="A7" s="174" t="s">
        <v>655</v>
      </c>
      <c r="B7" s="175">
        <v>1</v>
      </c>
      <c r="C7" s="176">
        <f>AuxReajuste!$B$33</f>
        <v>2635.3</v>
      </c>
      <c r="D7" s="177">
        <v>0.2</v>
      </c>
      <c r="IT7"/>
    </row>
    <row r="8" spans="1:254" s="158" customFormat="1" ht="14.25" customHeight="1">
      <c r="A8" s="174" t="s">
        <v>656</v>
      </c>
      <c r="B8" s="175">
        <v>1</v>
      </c>
      <c r="C8" s="176">
        <f>AuxReajuste!$B$33</f>
        <v>2635.3</v>
      </c>
      <c r="D8" s="177">
        <v>0.2</v>
      </c>
      <c r="IT8"/>
    </row>
    <row r="9" spans="1:254" s="158" customFormat="1" ht="14.25" customHeight="1">
      <c r="A9" s="174" t="s">
        <v>657</v>
      </c>
      <c r="B9" s="175">
        <v>1</v>
      </c>
      <c r="C9" s="176">
        <f>AuxReajuste!$B$33</f>
        <v>2635.3</v>
      </c>
      <c r="D9" s="177">
        <v>0.2</v>
      </c>
      <c r="IT9"/>
    </row>
    <row r="10" spans="1:254" s="158" customFormat="1" ht="14.25" customHeight="1">
      <c r="A10" s="174" t="s">
        <v>658</v>
      </c>
      <c r="B10" s="175">
        <v>1</v>
      </c>
      <c r="C10" s="176">
        <f>AuxReajuste!$B$33</f>
        <v>2635.3</v>
      </c>
      <c r="D10" s="177">
        <v>0.2</v>
      </c>
      <c r="IT10"/>
    </row>
    <row r="11" spans="1:254" s="158" customFormat="1" ht="14.25" customHeight="1">
      <c r="A11" s="174" t="s">
        <v>659</v>
      </c>
      <c r="B11" s="175">
        <v>1</v>
      </c>
      <c r="C11" s="176">
        <f>AuxReajuste!$B$33</f>
        <v>2635.3</v>
      </c>
      <c r="D11" s="177">
        <v>0.2</v>
      </c>
      <c r="IT11"/>
    </row>
    <row r="12" spans="1:254" s="158" customFormat="1" ht="14.25" customHeight="1">
      <c r="A12" s="174" t="s">
        <v>660</v>
      </c>
      <c r="B12" s="175">
        <v>1</v>
      </c>
      <c r="C12" s="176">
        <f>AuxReajuste!$B$33</f>
        <v>2635.3</v>
      </c>
      <c r="D12" s="177">
        <v>0.2</v>
      </c>
      <c r="IT12"/>
    </row>
    <row r="13" spans="1:254" s="158" customFormat="1" ht="14.25" customHeight="1">
      <c r="A13" s="174" t="s">
        <v>661</v>
      </c>
      <c r="B13" s="175">
        <v>1</v>
      </c>
      <c r="C13" s="176">
        <f>AuxReajuste!$B$33</f>
        <v>2635.3</v>
      </c>
      <c r="D13" s="177">
        <v>0.2</v>
      </c>
      <c r="IT13"/>
    </row>
    <row r="14" spans="1:254" s="158" customFormat="1" ht="14.25" customHeight="1">
      <c r="A14" s="174" t="s">
        <v>662</v>
      </c>
      <c r="B14" s="175">
        <v>1</v>
      </c>
      <c r="C14" s="176">
        <f>AuxReajuste!$B$33</f>
        <v>2635.3</v>
      </c>
      <c r="D14" s="177">
        <v>0.2</v>
      </c>
      <c r="IT14"/>
    </row>
    <row r="15" spans="1:254" s="182" customFormat="1" ht="14.25" customHeight="1">
      <c r="A15" s="178" t="s">
        <v>663</v>
      </c>
      <c r="B15" s="179">
        <v>1</v>
      </c>
      <c r="C15" s="180">
        <f>AuxReajuste!$B$33</f>
        <v>2635.3</v>
      </c>
      <c r="D15" s="181">
        <v>0.2</v>
      </c>
      <c r="IT15" s="130"/>
    </row>
    <row r="16" spans="1:254" s="158" customFormat="1" ht="14.25" customHeight="1">
      <c r="A16" s="174" t="s">
        <v>664</v>
      </c>
      <c r="B16" s="175">
        <v>1</v>
      </c>
      <c r="C16" s="176">
        <f>AuxReajuste!$B$33</f>
        <v>2635.3</v>
      </c>
      <c r="D16" s="177">
        <v>0.2</v>
      </c>
      <c r="IT16"/>
    </row>
    <row r="17" spans="1:254" s="158" customFormat="1" ht="14.25" customHeight="1">
      <c r="A17" s="174" t="s">
        <v>665</v>
      </c>
      <c r="B17" s="175">
        <v>1</v>
      </c>
      <c r="C17" s="176">
        <f>AuxReajuste!$B$33</f>
        <v>2635.3</v>
      </c>
      <c r="D17" s="177">
        <v>0.2</v>
      </c>
      <c r="IT17"/>
    </row>
    <row r="18" spans="1:254" s="158" customFormat="1" ht="14.25" customHeight="1">
      <c r="A18" s="183" t="s">
        <v>666</v>
      </c>
      <c r="B18" s="184">
        <v>1</v>
      </c>
      <c r="C18" s="176">
        <f>AuxReajuste!$B$33</f>
        <v>2635.3</v>
      </c>
      <c r="D18" s="177">
        <v>0.2</v>
      </c>
      <c r="IT18"/>
    </row>
    <row r="19" spans="1:254" s="158" customFormat="1" ht="14.25" customHeight="1">
      <c r="A19" s="178" t="s">
        <v>667</v>
      </c>
      <c r="B19" s="179">
        <v>1</v>
      </c>
      <c r="C19" s="180">
        <f>AuxReajuste!$B$33</f>
        <v>2635.3</v>
      </c>
      <c r="D19" s="181">
        <v>0.2</v>
      </c>
      <c r="IT19"/>
    </row>
    <row r="20" spans="1:254" s="158" customFormat="1" ht="14.25" customHeight="1">
      <c r="A20" s="178" t="s">
        <v>668</v>
      </c>
      <c r="B20" s="179">
        <v>1</v>
      </c>
      <c r="C20" s="180">
        <f>AuxReajuste!$B$33</f>
        <v>2635.3</v>
      </c>
      <c r="D20" s="181">
        <v>0.2</v>
      </c>
      <c r="IT20"/>
    </row>
    <row r="21" spans="1:254" s="158" customFormat="1" ht="14.25" customHeight="1">
      <c r="A21" s="174" t="s">
        <v>669</v>
      </c>
      <c r="B21" s="175">
        <v>1</v>
      </c>
      <c r="C21" s="176">
        <f>AuxReajuste!$B$33</f>
        <v>2635.3</v>
      </c>
      <c r="D21" s="177">
        <v>0.2</v>
      </c>
      <c r="IT21"/>
    </row>
    <row r="22" spans="1:254" s="158" customFormat="1" ht="14.25" customHeight="1">
      <c r="A22" s="185" t="s">
        <v>670</v>
      </c>
      <c r="B22" s="186">
        <v>1</v>
      </c>
      <c r="C22" s="187">
        <f>AuxReajuste!$B$33</f>
        <v>2635.3</v>
      </c>
      <c r="D22" s="188">
        <v>0.2</v>
      </c>
      <c r="IT22"/>
    </row>
    <row r="23" spans="1:254" s="158" customFormat="1" ht="14.25" customHeight="1">
      <c r="A23" s="185" t="s">
        <v>671</v>
      </c>
      <c r="B23" s="186">
        <v>1</v>
      </c>
      <c r="C23" s="187">
        <f>AuxReajuste!$B$33</f>
        <v>2635.3</v>
      </c>
      <c r="D23" s="188">
        <v>0.2</v>
      </c>
      <c r="IT23"/>
    </row>
    <row r="24" spans="1:254" s="158" customFormat="1" ht="14.25" customHeight="1">
      <c r="A24" s="189" t="s">
        <v>672</v>
      </c>
      <c r="B24" s="190">
        <v>1</v>
      </c>
      <c r="C24" s="180">
        <f>AuxReajuste!$B$33</f>
        <v>2635.3</v>
      </c>
      <c r="D24" s="181">
        <v>0.2</v>
      </c>
      <c r="IT24"/>
    </row>
    <row r="25" spans="1:254" s="158" customFormat="1" ht="14.25" customHeight="1">
      <c r="A25" s="189" t="s">
        <v>673</v>
      </c>
      <c r="B25" s="190">
        <v>1</v>
      </c>
      <c r="C25" s="180">
        <f>AuxReajuste!$B$33</f>
        <v>2635.3</v>
      </c>
      <c r="D25" s="181">
        <v>0.2</v>
      </c>
      <c r="IT25"/>
    </row>
    <row r="26" spans="1:254" s="158" customFormat="1" ht="14.25" customHeight="1">
      <c r="A26" s="174" t="s">
        <v>674</v>
      </c>
      <c r="B26" s="175">
        <v>1</v>
      </c>
      <c r="C26" s="176">
        <f>AuxReajuste!$B$33</f>
        <v>2635.3</v>
      </c>
      <c r="D26" s="177">
        <v>0.2</v>
      </c>
      <c r="IT26"/>
    </row>
    <row r="27" spans="1:254" s="158" customFormat="1" ht="14.25" customHeight="1">
      <c r="A27" s="174" t="s">
        <v>675</v>
      </c>
      <c r="B27" s="175">
        <v>1</v>
      </c>
      <c r="C27" s="176">
        <f>AuxReajuste!$B$33</f>
        <v>2635.3</v>
      </c>
      <c r="D27" s="177">
        <v>0.2</v>
      </c>
      <c r="IT27"/>
    </row>
    <row r="28" spans="1:254" s="158" customFormat="1" ht="14.25" customHeight="1">
      <c r="A28" s="174" t="s">
        <v>676</v>
      </c>
      <c r="B28" s="175">
        <v>1</v>
      </c>
      <c r="C28" s="176">
        <f>AuxReajuste!$B$33</f>
        <v>2635.3</v>
      </c>
      <c r="D28" s="177">
        <v>0.2</v>
      </c>
      <c r="IT28"/>
    </row>
    <row r="29" spans="1:254" s="158" customFormat="1" ht="14.25" customHeight="1">
      <c r="A29" s="174" t="s">
        <v>677</v>
      </c>
      <c r="B29" s="175">
        <v>1</v>
      </c>
      <c r="C29" s="176">
        <f>AuxReajuste!$B$31</f>
        <v>1952.1</v>
      </c>
      <c r="D29" s="177">
        <v>0.1</v>
      </c>
      <c r="IT29"/>
    </row>
    <row r="30" spans="1:254" s="158" customFormat="1" ht="14.25" customHeight="1">
      <c r="A30" s="174" t="s">
        <v>678</v>
      </c>
      <c r="B30" s="175">
        <v>1</v>
      </c>
      <c r="C30" s="176">
        <f>AuxReajuste!$B$33</f>
        <v>2635.3</v>
      </c>
      <c r="D30" s="177">
        <v>0.2</v>
      </c>
      <c r="IT30"/>
    </row>
    <row r="31" spans="1:254" s="182" customFormat="1" ht="14.25" customHeight="1">
      <c r="A31" s="178" t="s">
        <v>679</v>
      </c>
      <c r="B31" s="179">
        <v>1</v>
      </c>
      <c r="C31" s="180">
        <f>AuxReajuste!$B$33</f>
        <v>2635.3</v>
      </c>
      <c r="D31" s="181">
        <v>0.2</v>
      </c>
      <c r="IT31" s="130"/>
    </row>
    <row r="32" spans="1:254" s="158" customFormat="1" ht="14.25" customHeight="1">
      <c r="A32" s="183" t="s">
        <v>680</v>
      </c>
      <c r="B32" s="184">
        <v>1</v>
      </c>
      <c r="C32" s="176">
        <f>AuxReajuste!$B$33</f>
        <v>2635.3</v>
      </c>
      <c r="D32" s="177">
        <v>0.2</v>
      </c>
      <c r="IT32"/>
    </row>
    <row r="33" spans="1:254" s="158" customFormat="1" ht="14.25" customHeight="1">
      <c r="A33" s="183" t="s">
        <v>681</v>
      </c>
      <c r="B33" s="184">
        <v>1</v>
      </c>
      <c r="C33" s="176">
        <f>AuxReajuste!$B$33</f>
        <v>2635.3</v>
      </c>
      <c r="D33" s="177">
        <v>0.2</v>
      </c>
      <c r="IT33"/>
    </row>
    <row r="34" spans="1:254" s="158" customFormat="1" ht="14.25" customHeight="1">
      <c r="A34" s="183" t="s">
        <v>682</v>
      </c>
      <c r="B34" s="184">
        <v>1</v>
      </c>
      <c r="C34" s="176">
        <f>AuxReajuste!$B$33</f>
        <v>2635.3</v>
      </c>
      <c r="D34" s="177">
        <v>0.2</v>
      </c>
      <c r="IT34"/>
    </row>
    <row r="35" spans="1:254" s="158" customFormat="1" ht="14.25" customHeight="1">
      <c r="A35" s="183" t="s">
        <v>683</v>
      </c>
      <c r="B35" s="184">
        <v>1</v>
      </c>
      <c r="C35" s="176">
        <f>AuxReajuste!$B$33</f>
        <v>2635.3</v>
      </c>
      <c r="D35" s="177">
        <v>0.2</v>
      </c>
      <c r="IT35"/>
    </row>
    <row r="36" spans="1:254" s="158" customFormat="1" ht="14.25" customHeight="1">
      <c r="A36" s="189" t="s">
        <v>684</v>
      </c>
      <c r="B36" s="190">
        <v>1</v>
      </c>
      <c r="C36" s="180">
        <f>AuxReajuste!$B$33</f>
        <v>2635.3</v>
      </c>
      <c r="D36" s="181">
        <v>0.2</v>
      </c>
      <c r="IT36"/>
    </row>
    <row r="37" spans="1:254" s="158" customFormat="1" ht="14.25" customHeight="1">
      <c r="A37" s="174" t="s">
        <v>685</v>
      </c>
      <c r="B37" s="175">
        <v>1</v>
      </c>
      <c r="C37" s="176">
        <f>AuxReajuste!$B$33</f>
        <v>2635.3</v>
      </c>
      <c r="D37" s="177">
        <v>0.2</v>
      </c>
      <c r="IT37"/>
    </row>
    <row r="38" spans="1:254" s="158" customFormat="1" ht="14.25" customHeight="1">
      <c r="A38" s="174" t="s">
        <v>686</v>
      </c>
      <c r="B38" s="175">
        <v>1</v>
      </c>
      <c r="C38" s="176">
        <f>AuxReajuste!$B$31</f>
        <v>1952.1</v>
      </c>
      <c r="D38" s="177">
        <v>0.1</v>
      </c>
      <c r="IT38"/>
    </row>
    <row r="39" spans="1:254" s="158" customFormat="1" ht="14.25" customHeight="1">
      <c r="A39" s="183" t="s">
        <v>687</v>
      </c>
      <c r="B39" s="184">
        <v>1</v>
      </c>
      <c r="C39" s="176">
        <f>AuxReajuste!$B$33</f>
        <v>2635.3</v>
      </c>
      <c r="D39" s="177">
        <v>0.2</v>
      </c>
      <c r="IT39"/>
    </row>
    <row r="40" spans="1:254" s="158" customFormat="1" ht="14.25" customHeight="1">
      <c r="A40" s="183" t="s">
        <v>688</v>
      </c>
      <c r="B40" s="184">
        <v>1</v>
      </c>
      <c r="C40" s="176">
        <f>AuxReajuste!$B$33</f>
        <v>2635.3</v>
      </c>
      <c r="D40" s="177">
        <v>0.2</v>
      </c>
      <c r="IT40"/>
    </row>
    <row r="41" spans="1:254" s="158" customFormat="1" ht="14.25" customHeight="1">
      <c r="A41" s="183" t="s">
        <v>689</v>
      </c>
      <c r="B41" s="184">
        <v>1</v>
      </c>
      <c r="C41" s="176">
        <f>AuxReajuste!$B$33</f>
        <v>2635.3</v>
      </c>
      <c r="D41" s="177">
        <v>0.2</v>
      </c>
      <c r="IT41"/>
    </row>
    <row r="42" spans="1:254" s="158" customFormat="1" ht="14.25" customHeight="1">
      <c r="A42" s="174" t="s">
        <v>690</v>
      </c>
      <c r="B42" s="175">
        <v>1</v>
      </c>
      <c r="C42" s="176">
        <f>AuxReajuste!$B$32</f>
        <v>2386.44</v>
      </c>
      <c r="D42" s="177">
        <v>0.15</v>
      </c>
      <c r="IT42"/>
    </row>
    <row r="43" spans="1:254" s="158" customFormat="1" ht="14.25" customHeight="1">
      <c r="A43" s="174" t="s">
        <v>691</v>
      </c>
      <c r="B43" s="175">
        <v>1</v>
      </c>
      <c r="C43" s="176">
        <f>AuxReajuste!$B$33</f>
        <v>2635.3</v>
      </c>
      <c r="D43" s="177">
        <v>0.2</v>
      </c>
      <c r="IT43"/>
    </row>
    <row r="44" spans="1:254" s="158" customFormat="1" ht="14.25" customHeight="1">
      <c r="A44" s="174" t="s">
        <v>692</v>
      </c>
      <c r="B44" s="175">
        <v>1</v>
      </c>
      <c r="C44" s="176">
        <f>AuxReajuste!$B$33</f>
        <v>2635.3</v>
      </c>
      <c r="D44" s="177">
        <v>0.2</v>
      </c>
      <c r="IT44"/>
    </row>
    <row r="45" spans="1:254" s="158" customFormat="1" ht="14.25" customHeight="1">
      <c r="A45" s="174" t="s">
        <v>693</v>
      </c>
      <c r="B45" s="175">
        <v>1</v>
      </c>
      <c r="C45" s="176">
        <f>AuxReajuste!$B$33</f>
        <v>2635.3</v>
      </c>
      <c r="D45" s="177">
        <v>0.2</v>
      </c>
      <c r="IT45"/>
    </row>
    <row r="46" spans="1:254" s="158" customFormat="1" ht="14.25" customHeight="1">
      <c r="A46" s="183" t="s">
        <v>694</v>
      </c>
      <c r="B46" s="184">
        <v>1</v>
      </c>
      <c r="C46" s="176">
        <f>AuxReajuste!$B$33</f>
        <v>2635.3</v>
      </c>
      <c r="D46" s="177">
        <v>0.2</v>
      </c>
      <c r="IT46"/>
    </row>
    <row r="47" spans="1:254" s="158" customFormat="1" ht="14.25" customHeight="1">
      <c r="A47" s="174" t="s">
        <v>695</v>
      </c>
      <c r="B47" s="175">
        <v>1</v>
      </c>
      <c r="C47" s="176">
        <f>AuxReajuste!$B$33</f>
        <v>2635.3</v>
      </c>
      <c r="D47" s="177">
        <v>0.2</v>
      </c>
      <c r="IT47"/>
    </row>
    <row r="48" spans="1:254" s="158" customFormat="1" ht="14.25" customHeight="1">
      <c r="A48" s="174" t="s">
        <v>696</v>
      </c>
      <c r="B48" s="175">
        <v>1</v>
      </c>
      <c r="C48" s="176">
        <f>AuxReajuste!$B$33</f>
        <v>2635.3</v>
      </c>
      <c r="D48" s="177">
        <v>0.2</v>
      </c>
      <c r="IT48"/>
    </row>
    <row r="49" spans="1:254" s="158" customFormat="1" ht="14.25" customHeight="1">
      <c r="A49" s="174" t="s">
        <v>697</v>
      </c>
      <c r="B49" s="175">
        <v>1</v>
      </c>
      <c r="C49" s="176">
        <f>AuxReajuste!$B$32</f>
        <v>2386.44</v>
      </c>
      <c r="D49" s="177">
        <v>0.15</v>
      </c>
      <c r="IT49"/>
    </row>
    <row r="50" spans="1:254" s="158" customFormat="1" ht="14.25" customHeight="1">
      <c r="A50" s="174" t="s">
        <v>698</v>
      </c>
      <c r="B50" s="175">
        <v>1</v>
      </c>
      <c r="C50" s="176">
        <f>AuxReajuste!$B$33</f>
        <v>2635.3</v>
      </c>
      <c r="D50" s="177">
        <v>0.2</v>
      </c>
      <c r="IT50"/>
    </row>
    <row r="51" spans="1:254" s="158" customFormat="1" ht="14.25" customHeight="1">
      <c r="A51" s="174" t="s">
        <v>699</v>
      </c>
      <c r="B51" s="175">
        <v>1</v>
      </c>
      <c r="C51" s="176">
        <f>AuxReajuste!$B$33</f>
        <v>2635.3</v>
      </c>
      <c r="D51" s="177">
        <v>0.2</v>
      </c>
      <c r="IT51"/>
    </row>
    <row r="52" spans="1:254" s="158" customFormat="1" ht="14.25" customHeight="1">
      <c r="A52" s="174" t="s">
        <v>700</v>
      </c>
      <c r="B52" s="175">
        <v>1</v>
      </c>
      <c r="C52" s="176">
        <f>AuxReajuste!$B$32</f>
        <v>2386.44</v>
      </c>
      <c r="D52" s="177">
        <v>0.15</v>
      </c>
      <c r="IT52"/>
    </row>
    <row r="53" spans="1:254" s="158" customFormat="1" ht="14.25" customHeight="1">
      <c r="A53" s="174" t="s">
        <v>701</v>
      </c>
      <c r="B53" s="175">
        <v>1</v>
      </c>
      <c r="C53" s="176">
        <f>AuxReajuste!$B$33</f>
        <v>2635.3</v>
      </c>
      <c r="D53" s="177">
        <v>0.2</v>
      </c>
      <c r="IT53"/>
    </row>
    <row r="54" spans="1:254" s="158" customFormat="1" ht="14.25" customHeight="1">
      <c r="A54" s="174" t="s">
        <v>702</v>
      </c>
      <c r="B54" s="175">
        <v>1</v>
      </c>
      <c r="C54" s="176">
        <f>AuxReajuste!$B$33</f>
        <v>2635.3</v>
      </c>
      <c r="D54" s="177">
        <v>0.2</v>
      </c>
      <c r="IT54"/>
    </row>
    <row r="55" spans="1:254" s="158" customFormat="1" ht="14.25" customHeight="1">
      <c r="A55" s="174" t="s">
        <v>703</v>
      </c>
      <c r="B55" s="175">
        <v>1</v>
      </c>
      <c r="C55" s="176">
        <f>AuxReajuste!$B$32</f>
        <v>2386.44</v>
      </c>
      <c r="D55" s="177">
        <v>0.15</v>
      </c>
      <c r="IT55"/>
    </row>
    <row r="56" spans="1:254" s="158" customFormat="1" ht="14.25" customHeight="1">
      <c r="A56" s="174" t="s">
        <v>704</v>
      </c>
      <c r="B56" s="175">
        <v>1</v>
      </c>
      <c r="C56" s="176">
        <f>AuxReajuste!$B$33</f>
        <v>2635.3</v>
      </c>
      <c r="D56" s="177">
        <v>0.2</v>
      </c>
      <c r="IT56"/>
    </row>
    <row r="57" spans="1:254" s="158" customFormat="1" ht="14.25" customHeight="1">
      <c r="A57" s="174" t="s">
        <v>705</v>
      </c>
      <c r="B57" s="175">
        <v>1</v>
      </c>
      <c r="C57" s="176">
        <f>AuxReajuste!$B$33</f>
        <v>2635.3</v>
      </c>
      <c r="D57" s="177">
        <v>0.2</v>
      </c>
      <c r="IT57"/>
    </row>
    <row r="58" spans="1:254" s="158" customFormat="1" ht="14.25" customHeight="1">
      <c r="A58" s="191" t="s">
        <v>706</v>
      </c>
      <c r="B58" s="192">
        <v>1</v>
      </c>
      <c r="C58" s="180">
        <f>AuxReajuste!$B$33</f>
        <v>2635.3</v>
      </c>
      <c r="D58" s="181">
        <v>0.2</v>
      </c>
      <c r="IT58"/>
    </row>
    <row r="59" spans="1:254" s="158" customFormat="1" ht="14.25" customHeight="1">
      <c r="A59" s="183" t="s">
        <v>707</v>
      </c>
      <c r="B59" s="184">
        <v>1</v>
      </c>
      <c r="C59" s="176">
        <f>AuxReajuste!$B$33</f>
        <v>2635.3</v>
      </c>
      <c r="D59" s="177">
        <v>0.2</v>
      </c>
      <c r="IT59"/>
    </row>
    <row r="60" spans="1:254" s="158" customFormat="1" ht="14.25" customHeight="1">
      <c r="A60" s="174" t="s">
        <v>708</v>
      </c>
      <c r="B60" s="175">
        <v>1</v>
      </c>
      <c r="C60" s="176">
        <f>AuxReajuste!$B$33</f>
        <v>2635.3</v>
      </c>
      <c r="D60" s="177">
        <v>0.2</v>
      </c>
      <c r="IT60"/>
    </row>
    <row r="61" spans="1:254" s="158" customFormat="1" ht="14.25" customHeight="1">
      <c r="A61" s="174" t="s">
        <v>709</v>
      </c>
      <c r="B61" s="175">
        <v>1</v>
      </c>
      <c r="C61" s="176">
        <f>AuxReajuste!$B$33</f>
        <v>2635.3</v>
      </c>
      <c r="D61" s="177">
        <v>0.2</v>
      </c>
      <c r="IT61"/>
    </row>
    <row r="62" spans="1:254" s="158" customFormat="1" ht="14.25" customHeight="1">
      <c r="A62" s="183" t="s">
        <v>710</v>
      </c>
      <c r="B62" s="184">
        <v>4</v>
      </c>
      <c r="C62" s="176">
        <f>AuxReajuste!$B$33</f>
        <v>2635.3</v>
      </c>
      <c r="D62" s="177">
        <v>0.2</v>
      </c>
      <c r="IT62"/>
    </row>
    <row r="63" spans="1:254" s="158" customFormat="1" ht="14.25" customHeight="1">
      <c r="A63" s="174" t="s">
        <v>711</v>
      </c>
      <c r="B63" s="175">
        <v>1</v>
      </c>
      <c r="C63" s="176">
        <f>AuxReajuste!$B$33</f>
        <v>2635.3</v>
      </c>
      <c r="D63" s="177">
        <v>0.2</v>
      </c>
      <c r="IT63"/>
    </row>
    <row r="64" spans="1:254" s="182" customFormat="1" ht="14.25" customHeight="1">
      <c r="A64" s="178" t="s">
        <v>712</v>
      </c>
      <c r="B64" s="179">
        <v>1</v>
      </c>
      <c r="C64" s="180">
        <f>AuxReajuste!$B$33</f>
        <v>2635.3</v>
      </c>
      <c r="D64" s="181">
        <v>0.2</v>
      </c>
      <c r="IT64" s="130"/>
    </row>
    <row r="65" spans="1:254" s="182" customFormat="1" ht="14.25" customHeight="1">
      <c r="A65" s="178" t="s">
        <v>713</v>
      </c>
      <c r="B65" s="179">
        <v>1</v>
      </c>
      <c r="C65" s="180">
        <f>AuxReajuste!$B$33</f>
        <v>2635.3</v>
      </c>
      <c r="D65" s="181">
        <v>0.2</v>
      </c>
      <c r="IT65" s="130"/>
    </row>
    <row r="66" spans="1:254" s="158" customFormat="1" ht="14.25" customHeight="1">
      <c r="A66" s="174" t="s">
        <v>714</v>
      </c>
      <c r="B66" s="175">
        <v>1</v>
      </c>
      <c r="C66" s="176">
        <f>AuxReajuste!$B$33</f>
        <v>2635.3</v>
      </c>
      <c r="D66" s="177">
        <v>0.2</v>
      </c>
      <c r="IT66"/>
    </row>
    <row r="67" spans="1:254" s="158" customFormat="1" ht="14.25" customHeight="1">
      <c r="A67" s="183" t="s">
        <v>715</v>
      </c>
      <c r="B67" s="184">
        <v>1</v>
      </c>
      <c r="C67" s="176">
        <f>AuxReajuste!$B$33</f>
        <v>2635.3</v>
      </c>
      <c r="D67" s="177">
        <v>0.2</v>
      </c>
      <c r="IT67"/>
    </row>
    <row r="68" spans="1:254" s="158" customFormat="1" ht="14.25" customHeight="1">
      <c r="A68" s="174" t="s">
        <v>716</v>
      </c>
      <c r="B68" s="175">
        <v>1</v>
      </c>
      <c r="C68" s="176">
        <f>AuxReajuste!$B$32</f>
        <v>2386.44</v>
      </c>
      <c r="D68" s="177">
        <v>0.15</v>
      </c>
      <c r="IT68"/>
    </row>
    <row r="69" spans="1:254" s="158" customFormat="1" ht="14.25" customHeight="1">
      <c r="A69" s="174" t="s">
        <v>717</v>
      </c>
      <c r="B69" s="175">
        <v>1</v>
      </c>
      <c r="C69" s="176">
        <f>AuxReajuste!$B$33</f>
        <v>2635.3</v>
      </c>
      <c r="D69" s="177">
        <v>0.2</v>
      </c>
      <c r="IT69"/>
    </row>
    <row r="70" spans="1:254" s="158" customFormat="1" ht="14.25" customHeight="1">
      <c r="A70" s="174" t="s">
        <v>718</v>
      </c>
      <c r="B70" s="175">
        <v>1</v>
      </c>
      <c r="C70" s="176">
        <f>AuxReajuste!$B$32</f>
        <v>2386.44</v>
      </c>
      <c r="D70" s="177">
        <v>0.15</v>
      </c>
      <c r="IT70"/>
    </row>
    <row r="71" spans="1:254" s="158" customFormat="1" ht="14.25" customHeight="1">
      <c r="A71" s="174" t="s">
        <v>719</v>
      </c>
      <c r="B71" s="175">
        <v>1</v>
      </c>
      <c r="C71" s="176">
        <f>AuxReajuste!$B$32</f>
        <v>2386.44</v>
      </c>
      <c r="D71" s="177">
        <v>0.15</v>
      </c>
      <c r="IT71"/>
    </row>
    <row r="72" spans="1:254" s="158" customFormat="1" ht="14.25" customHeight="1">
      <c r="A72" s="183" t="s">
        <v>720</v>
      </c>
      <c r="B72" s="184">
        <v>1</v>
      </c>
      <c r="C72" s="176">
        <f>AuxReajuste!$B$33</f>
        <v>2635.3</v>
      </c>
      <c r="D72" s="177">
        <v>0.2</v>
      </c>
      <c r="IT72"/>
    </row>
    <row r="73" spans="1:254" s="158" customFormat="1" ht="14.25" customHeight="1">
      <c r="A73" s="174" t="s">
        <v>721</v>
      </c>
      <c r="B73" s="175">
        <v>1</v>
      </c>
      <c r="C73" s="176">
        <f>AuxReajuste!$B$33</f>
        <v>2635.3</v>
      </c>
      <c r="D73" s="177">
        <v>0.2</v>
      </c>
      <c r="IT73"/>
    </row>
    <row r="74" spans="1:254" s="158" customFormat="1" ht="14.25" customHeight="1">
      <c r="A74" s="174" t="s">
        <v>722</v>
      </c>
      <c r="B74" s="175">
        <v>1</v>
      </c>
      <c r="C74" s="176">
        <f>AuxReajuste!$B$33</f>
        <v>2635.3</v>
      </c>
      <c r="D74" s="177">
        <v>0.2</v>
      </c>
      <c r="IT74"/>
    </row>
    <row r="75" spans="1:254" s="158" customFormat="1" ht="14.25" customHeight="1">
      <c r="A75" s="174" t="s">
        <v>723</v>
      </c>
      <c r="B75" s="175">
        <v>1</v>
      </c>
      <c r="C75" s="176">
        <f>AuxReajuste!$B$33</f>
        <v>2635.3</v>
      </c>
      <c r="D75" s="177">
        <v>0.2</v>
      </c>
      <c r="IT75"/>
    </row>
    <row r="76" spans="1:254" s="158" customFormat="1" ht="14.25" customHeight="1">
      <c r="A76" s="174" t="s">
        <v>724</v>
      </c>
      <c r="B76" s="175">
        <v>1</v>
      </c>
      <c r="C76" s="176">
        <f>AuxReajuste!$B$32</f>
        <v>2386.44</v>
      </c>
      <c r="D76" s="177">
        <v>0.15</v>
      </c>
      <c r="IT76"/>
    </row>
    <row r="77" spans="1:254" s="158" customFormat="1" ht="14.25" customHeight="1">
      <c r="A77" s="174" t="s">
        <v>725</v>
      </c>
      <c r="B77" s="175">
        <v>1</v>
      </c>
      <c r="C77" s="176">
        <f>AuxReajuste!$B$32</f>
        <v>2386.44</v>
      </c>
      <c r="D77" s="177">
        <v>0.15</v>
      </c>
      <c r="IT77"/>
    </row>
    <row r="78" spans="1:254" s="158" customFormat="1" ht="14.25" customHeight="1">
      <c r="A78" s="174" t="s">
        <v>726</v>
      </c>
      <c r="B78" s="175">
        <v>1</v>
      </c>
      <c r="C78" s="176">
        <f>AuxReajuste!$B$33</f>
        <v>2635.3</v>
      </c>
      <c r="D78" s="177">
        <v>0.2</v>
      </c>
      <c r="IT78"/>
    </row>
    <row r="79" spans="1:254" s="158" customFormat="1" ht="14.25" customHeight="1">
      <c r="A79" s="174" t="s">
        <v>727</v>
      </c>
      <c r="B79" s="175">
        <v>1</v>
      </c>
      <c r="C79" s="176">
        <f>AuxReajuste!$B$32</f>
        <v>2386.44</v>
      </c>
      <c r="D79" s="177">
        <v>0.15</v>
      </c>
      <c r="IT79"/>
    </row>
    <row r="80" spans="1:254" s="158" customFormat="1" ht="14.25" customHeight="1">
      <c r="A80" s="174" t="s">
        <v>728</v>
      </c>
      <c r="B80" s="175">
        <v>1</v>
      </c>
      <c r="C80" s="176">
        <f>AuxReajuste!$B$32</f>
        <v>2386.44</v>
      </c>
      <c r="D80" s="177">
        <v>0.15</v>
      </c>
      <c r="IT80"/>
    </row>
    <row r="81" spans="1:254" s="158" customFormat="1" ht="14.25" customHeight="1">
      <c r="A81" s="174" t="s">
        <v>729</v>
      </c>
      <c r="B81" s="175">
        <v>1</v>
      </c>
      <c r="C81" s="176">
        <f>AuxReajuste!$B$32</f>
        <v>2386.44</v>
      </c>
      <c r="D81" s="177">
        <v>0.15</v>
      </c>
      <c r="IT81"/>
    </row>
    <row r="82" spans="1:254" s="158" customFormat="1" ht="14.25" customHeight="1">
      <c r="A82" s="174" t="s">
        <v>730</v>
      </c>
      <c r="B82" s="175">
        <v>1</v>
      </c>
      <c r="C82" s="176">
        <f>AuxReajuste!$B$33</f>
        <v>2635.3</v>
      </c>
      <c r="D82" s="177">
        <v>0.2</v>
      </c>
      <c r="IT82"/>
    </row>
    <row r="83" spans="1:254" s="158" customFormat="1" ht="14.25" customHeight="1">
      <c r="A83" s="174" t="s">
        <v>731</v>
      </c>
      <c r="B83" s="175">
        <v>1</v>
      </c>
      <c r="C83" s="176">
        <f>AuxReajuste!$B$32</f>
        <v>2386.44</v>
      </c>
      <c r="D83" s="177">
        <v>0.15</v>
      </c>
      <c r="IT83"/>
    </row>
    <row r="84" spans="1:254" s="158" customFormat="1" ht="14.25" customHeight="1">
      <c r="A84" s="174" t="s">
        <v>732</v>
      </c>
      <c r="B84" s="175">
        <v>1</v>
      </c>
      <c r="C84" s="176">
        <f>AuxReajuste!$B$32</f>
        <v>2386.44</v>
      </c>
      <c r="D84" s="177">
        <v>0.15</v>
      </c>
      <c r="IT84"/>
    </row>
    <row r="85" spans="1:254" s="158" customFormat="1" ht="14.25" customHeight="1">
      <c r="A85" s="174" t="s">
        <v>733</v>
      </c>
      <c r="B85" s="175">
        <v>1</v>
      </c>
      <c r="C85" s="176">
        <f>AuxReajuste!$B$33</f>
        <v>2635.3</v>
      </c>
      <c r="D85" s="177">
        <v>0.2</v>
      </c>
      <c r="IT85"/>
    </row>
    <row r="86" spans="1:254" s="158" customFormat="1" ht="14.25" customHeight="1">
      <c r="A86" s="174" t="s">
        <v>734</v>
      </c>
      <c r="B86" s="175">
        <v>1</v>
      </c>
      <c r="C86" s="176">
        <f>AuxReajuste!$B$33</f>
        <v>2635.3</v>
      </c>
      <c r="D86" s="177">
        <v>0.2</v>
      </c>
      <c r="IT86"/>
    </row>
    <row r="87" spans="1:254" s="158" customFormat="1" ht="43.5" customHeight="1">
      <c r="A87" s="159" t="s">
        <v>735</v>
      </c>
      <c r="B87" s="159" t="s">
        <v>651</v>
      </c>
      <c r="C87" s="159" t="s">
        <v>651</v>
      </c>
      <c r="D87" s="159" t="s">
        <v>651</v>
      </c>
      <c r="IT87"/>
    </row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selectLockedCells="1" selectUnlockedCells="1"/>
  <mergeCells count="3">
    <mergeCell ref="A2:D2"/>
    <mergeCell ref="B3:D3"/>
    <mergeCell ref="A87:D87"/>
  </mergeCells>
  <printOptions horizontalCentered="1"/>
  <pageMargins left="0.39375" right="0.39375" top="0.39375" bottom="0.63125" header="0.5118055555555555" footer="0.39375"/>
  <pageSetup horizontalDpi="300" verticalDpi="300" orientation="portrait" paperSize="9" scale="87"/>
  <headerFooter alignWithMargins="0"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="128" zoomScaleNormal="128" zoomScaleSheetLayoutView="120" workbookViewId="0" topLeftCell="A1">
      <selection activeCell="A5" sqref="A5"/>
    </sheetView>
  </sheetViews>
  <sheetFormatPr defaultColWidth="10.28125" defaultRowHeight="12.75"/>
  <cols>
    <col min="1" max="1" width="20.00390625" style="1" customWidth="1"/>
    <col min="2" max="2" width="22.421875" style="3" customWidth="1"/>
    <col min="3" max="3" width="19.8515625" style="3" customWidth="1"/>
    <col min="4" max="4" width="19.8515625" style="1" customWidth="1"/>
    <col min="5" max="5" width="19.8515625" style="4" customWidth="1"/>
    <col min="6" max="6" width="19.8515625" style="5" customWidth="1"/>
    <col min="7" max="16384" width="11.00390625" style="0" customWidth="1"/>
  </cols>
  <sheetData>
    <row r="1" spans="1:6" s="4" customFormat="1" ht="23.25" customHeight="1">
      <c r="A1" s="7"/>
      <c r="B1" s="7"/>
      <c r="C1" s="7"/>
      <c r="D1" s="7"/>
      <c r="E1" s="7"/>
      <c r="F1" s="7"/>
    </row>
    <row r="2" spans="1:6" s="4" customFormat="1" ht="23.25" customHeight="1">
      <c r="A2" s="7"/>
      <c r="B2" s="7"/>
      <c r="C2" s="7"/>
      <c r="D2" s="7"/>
      <c r="E2" s="7"/>
      <c r="F2" s="7"/>
    </row>
    <row r="3" spans="1:6" s="4" customFormat="1" ht="23.25" customHeight="1">
      <c r="A3" s="7"/>
      <c r="B3" s="7"/>
      <c r="C3" s="7"/>
      <c r="D3" s="7"/>
      <c r="E3" s="7"/>
      <c r="F3" s="7"/>
    </row>
    <row r="4" spans="1:6" s="4" customFormat="1" ht="23.25" customHeight="1">
      <c r="A4" s="7"/>
      <c r="B4" s="7"/>
      <c r="C4" s="7"/>
      <c r="D4" s="7"/>
      <c r="E4" s="7"/>
      <c r="F4" s="7"/>
    </row>
    <row r="5" spans="1:6" s="4" customFormat="1" ht="23.25" customHeight="1">
      <c r="A5" s="193" t="s">
        <v>736</v>
      </c>
      <c r="B5" s="193"/>
      <c r="C5" s="193"/>
      <c r="D5" s="193"/>
      <c r="E5" s="193"/>
      <c r="F5" s="193"/>
    </row>
    <row r="6" spans="1:6" s="4" customFormat="1" ht="23.25" customHeight="1">
      <c r="A6" s="194" t="s">
        <v>737</v>
      </c>
      <c r="B6" s="194"/>
      <c r="C6" s="194"/>
      <c r="D6" s="194"/>
      <c r="E6" s="194"/>
      <c r="F6" s="194"/>
    </row>
    <row r="7" spans="1:6" s="4" customFormat="1" ht="23.25" customHeight="1">
      <c r="A7" s="195">
        <f>Empregos!A6</f>
        <v>0</v>
      </c>
      <c r="B7" s="195"/>
      <c r="C7" s="195"/>
      <c r="D7" s="195"/>
      <c r="E7" s="195"/>
      <c r="F7" s="195"/>
    </row>
    <row r="8" spans="1:6" s="4" customFormat="1" ht="25.5" customHeight="1">
      <c r="A8" s="196"/>
      <c r="B8" s="196"/>
      <c r="C8" s="196"/>
      <c r="D8" s="196"/>
      <c r="E8" s="196"/>
      <c r="F8" s="196"/>
    </row>
    <row r="9" spans="1:6" s="11" customFormat="1" ht="18" customHeight="1">
      <c r="A9" s="197" t="s">
        <v>738</v>
      </c>
      <c r="B9" s="197"/>
      <c r="C9" s="197"/>
      <c r="D9" s="197"/>
      <c r="E9" s="197"/>
      <c r="F9" s="197"/>
    </row>
    <row r="10" spans="1:6" s="11" customFormat="1" ht="18" customHeight="1">
      <c r="A10" s="198" t="s">
        <v>147</v>
      </c>
      <c r="B10" s="198" t="s">
        <v>739</v>
      </c>
      <c r="C10" s="198" t="s">
        <v>740</v>
      </c>
      <c r="D10" s="198" t="s">
        <v>741</v>
      </c>
      <c r="E10" s="198" t="s">
        <v>742</v>
      </c>
      <c r="F10" s="198" t="s">
        <v>743</v>
      </c>
    </row>
    <row r="11" spans="1:6" s="11" customFormat="1" ht="18" customHeight="1">
      <c r="A11" s="199">
        <v>120</v>
      </c>
      <c r="B11" s="200">
        <v>2415.45</v>
      </c>
      <c r="C11" s="200">
        <v>2487.9</v>
      </c>
      <c r="D11" s="200">
        <v>2562.55</v>
      </c>
      <c r="E11" s="200">
        <v>2639.42</v>
      </c>
      <c r="F11" s="200">
        <v>2718.61</v>
      </c>
    </row>
    <row r="12" s="11" customFormat="1" ht="25.5" customHeight="1"/>
    <row r="13" spans="1:6" s="11" customFormat="1" ht="18" customHeight="1">
      <c r="A13" s="197" t="s">
        <v>744</v>
      </c>
      <c r="B13" s="197"/>
      <c r="C13" s="197"/>
      <c r="D13" s="197"/>
      <c r="E13" s="197"/>
      <c r="F13" s="197"/>
    </row>
    <row r="14" spans="1:6" s="11" customFormat="1" ht="18" customHeight="1">
      <c r="A14" s="198" t="s">
        <v>147</v>
      </c>
      <c r="B14" s="198" t="s">
        <v>739</v>
      </c>
      <c r="C14" s="198" t="s">
        <v>740</v>
      </c>
      <c r="D14" s="198" t="s">
        <v>741</v>
      </c>
      <c r="E14" s="198" t="s">
        <v>742</v>
      </c>
      <c r="F14" s="198" t="s">
        <v>743</v>
      </c>
    </row>
    <row r="15" spans="1:6" s="11" customFormat="1" ht="18" customHeight="1">
      <c r="A15" s="199">
        <v>50</v>
      </c>
      <c r="B15" s="200">
        <v>2993.22</v>
      </c>
      <c r="C15" s="200">
        <v>3083.02</v>
      </c>
      <c r="D15" s="200">
        <v>3175.51</v>
      </c>
      <c r="E15" s="200">
        <v>3270.76</v>
      </c>
      <c r="F15" s="200">
        <v>3368.89</v>
      </c>
    </row>
    <row r="16" s="11" customFormat="1" ht="25.5" customHeight="1"/>
    <row r="17" spans="1:6" s="11" customFormat="1" ht="18" customHeight="1">
      <c r="A17" s="197" t="s">
        <v>745</v>
      </c>
      <c r="B17" s="197"/>
      <c r="C17" s="197"/>
      <c r="D17" s="197"/>
      <c r="E17" s="197"/>
      <c r="F17" s="197"/>
    </row>
    <row r="18" spans="1:6" s="11" customFormat="1" ht="18" customHeight="1">
      <c r="A18" s="198" t="s">
        <v>147</v>
      </c>
      <c r="B18" s="198" t="s">
        <v>746</v>
      </c>
      <c r="C18" s="198" t="s">
        <v>740</v>
      </c>
      <c r="D18" s="198" t="s">
        <v>741</v>
      </c>
      <c r="E18" s="198" t="s">
        <v>742</v>
      </c>
      <c r="F18" s="198" t="s">
        <v>743</v>
      </c>
    </row>
    <row r="19" spans="1:6" s="11" customFormat="1" ht="18" customHeight="1">
      <c r="A19" s="199">
        <v>30</v>
      </c>
      <c r="B19" s="200">
        <v>3650.55</v>
      </c>
      <c r="C19" s="200">
        <v>3760.05</v>
      </c>
      <c r="D19" s="200">
        <v>3872.86</v>
      </c>
      <c r="E19" s="200">
        <v>3989.05</v>
      </c>
      <c r="F19" s="200">
        <v>4108.72</v>
      </c>
    </row>
    <row r="20" spans="1:6" ht="25.5" customHeight="1">
      <c r="A20" s="24"/>
      <c r="B20" s="24"/>
      <c r="C20" s="24"/>
      <c r="D20" s="24"/>
      <c r="E20" s="24"/>
      <c r="F20" s="24"/>
    </row>
    <row r="21" spans="1:6" ht="18" customHeight="1">
      <c r="A21" s="201" t="s">
        <v>747</v>
      </c>
      <c r="B21" s="201"/>
      <c r="C21" s="201"/>
      <c r="D21" s="201"/>
      <c r="E21" s="201"/>
      <c r="F21" s="201"/>
    </row>
    <row r="22" spans="1:6" ht="18" customHeight="1">
      <c r="A22" s="198" t="s">
        <v>748</v>
      </c>
      <c r="B22" s="198"/>
      <c r="C22" s="198" t="s">
        <v>147</v>
      </c>
      <c r="D22" s="198" t="s">
        <v>148</v>
      </c>
      <c r="E22" s="198" t="s">
        <v>149</v>
      </c>
      <c r="F22" s="198" t="s">
        <v>749</v>
      </c>
    </row>
    <row r="23" spans="1:6" ht="18" customHeight="1">
      <c r="A23" s="202" t="s">
        <v>750</v>
      </c>
      <c r="B23" s="202"/>
      <c r="C23" s="203">
        <v>1</v>
      </c>
      <c r="D23" s="200">
        <f>AuxReajuste!$B$23</f>
        <v>7474.9</v>
      </c>
      <c r="E23" s="204">
        <v>0.4</v>
      </c>
      <c r="F23" s="205" t="s">
        <v>751</v>
      </c>
    </row>
    <row r="24" spans="1:6" ht="18" customHeight="1">
      <c r="A24" s="202" t="s">
        <v>752</v>
      </c>
      <c r="B24" s="202"/>
      <c r="C24" s="203">
        <v>5</v>
      </c>
      <c r="D24" s="200">
        <f>AuxReajuste!$B$24</f>
        <v>6166.76</v>
      </c>
      <c r="E24" s="204">
        <v>0.30000000000000004</v>
      </c>
      <c r="F24" s="205"/>
    </row>
    <row r="25" spans="1:6" ht="18" customHeight="1">
      <c r="A25" s="202" t="s">
        <v>753</v>
      </c>
      <c r="B25" s="202"/>
      <c r="C25" s="203">
        <v>20</v>
      </c>
      <c r="D25" s="200">
        <f>AuxReajuste!$B$20</f>
        <v>4109.84</v>
      </c>
      <c r="E25" s="204">
        <v>0.2</v>
      </c>
      <c r="F25" s="205"/>
    </row>
  </sheetData>
  <sheetProtection selectLockedCells="1" selectUnlockedCells="1"/>
  <mergeCells count="12">
    <mergeCell ref="A5:F5"/>
    <mergeCell ref="A6:F6"/>
    <mergeCell ref="A7:F7"/>
    <mergeCell ref="A9:F9"/>
    <mergeCell ref="A13:F13"/>
    <mergeCell ref="A17:F17"/>
    <mergeCell ref="A21:F21"/>
    <mergeCell ref="A22:B22"/>
    <mergeCell ref="A23:B23"/>
    <mergeCell ref="F23:F25"/>
    <mergeCell ref="A24:B24"/>
    <mergeCell ref="A25:B25"/>
  </mergeCells>
  <printOptions horizontalCentered="1"/>
  <pageMargins left="0.39375" right="0.39375" top="0.39375" bottom="0.5326388888888889" header="0.5118055555555555" footer="0.39375"/>
  <pageSetup horizontalDpi="300" verticalDpi="300" orientation="portrait" paperSize="9" scale="79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2017-11-17T19:43:06Z</cp:lastPrinted>
  <dcterms:created xsi:type="dcterms:W3CDTF">2009-04-08T14:14:04Z</dcterms:created>
  <dcterms:modified xsi:type="dcterms:W3CDTF">2018-06-11T17:47:00Z</dcterms:modified>
  <cp:category/>
  <cp:version/>
  <cp:contentType/>
  <cp:contentStatus/>
  <cp:revision>629</cp:revision>
</cp:coreProperties>
</file>